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ree\Desktop\APR 2020\"/>
    </mc:Choice>
  </mc:AlternateContent>
  <xr:revisionPtr revIDLastSave="0" documentId="8_{948DE992-35BE-40AD-85BB-A5A600DC23BD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CVI 2019" sheetId="1" r:id="rId1"/>
  </sheets>
  <definedNames>
    <definedName name="_xlnm._FilterDatabase" localSheetId="0" hidden="1">'CVI 2019'!$A$1:$D$88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75" i="1" l="1"/>
  <c r="X18" i="1"/>
  <c r="X9" i="1"/>
  <c r="X19" i="1"/>
  <c r="X51" i="1"/>
  <c r="X46" i="1"/>
  <c r="X20" i="1"/>
  <c r="X35" i="1"/>
  <c r="X36" i="1"/>
  <c r="X54" i="1"/>
  <c r="X52" i="1"/>
  <c r="X27" i="1"/>
  <c r="X48" i="1"/>
  <c r="X49" i="1"/>
  <c r="X11" i="1"/>
  <c r="X17" i="1"/>
  <c r="X70" i="1"/>
  <c r="X14" i="1"/>
  <c r="X37" i="1"/>
  <c r="X65" i="1"/>
  <c r="X83" i="1"/>
  <c r="X24" i="1"/>
  <c r="X39" i="1"/>
  <c r="X29" i="1"/>
  <c r="X60" i="1"/>
  <c r="X15" i="1"/>
  <c r="X32" i="1"/>
  <c r="X41" i="1"/>
  <c r="X22" i="1"/>
  <c r="X21" i="1"/>
  <c r="X56" i="1"/>
  <c r="X43" i="1"/>
  <c r="X57" i="1"/>
  <c r="X77" i="1"/>
  <c r="X69" i="1"/>
  <c r="X42" i="1"/>
  <c r="X33" i="1"/>
  <c r="X55" i="1"/>
  <c r="X71" i="1"/>
  <c r="X61" i="1"/>
  <c r="X44" i="1"/>
  <c r="X53" i="1"/>
  <c r="X47" i="1"/>
  <c r="X40" i="1"/>
  <c r="X63" i="1"/>
  <c r="X84" i="1"/>
  <c r="X67" i="1"/>
  <c r="X80" i="1"/>
  <c r="X45" i="1"/>
  <c r="X73" i="1"/>
  <c r="X85" i="1"/>
  <c r="X62" i="1"/>
  <c r="X58" i="1"/>
  <c r="X86" i="1"/>
  <c r="X82" i="1"/>
  <c r="X78" i="1"/>
  <c r="X68" i="1"/>
  <c r="X64" i="1"/>
  <c r="X79" i="1"/>
  <c r="X30" i="1"/>
  <c r="X88" i="1"/>
  <c r="X81" i="1"/>
  <c r="X59" i="1"/>
  <c r="X87" i="1"/>
  <c r="X50" i="1"/>
  <c r="X72" i="1"/>
  <c r="X66" i="1"/>
  <c r="X74" i="1"/>
  <c r="X76" i="1"/>
  <c r="X3" i="1"/>
  <c r="X4" i="1"/>
  <c r="X6" i="1"/>
  <c r="X13" i="1"/>
  <c r="X8" i="1"/>
  <c r="X5" i="1"/>
  <c r="X25" i="1"/>
  <c r="X7" i="1"/>
  <c r="X10" i="1"/>
  <c r="X12" i="1"/>
  <c r="X31" i="1"/>
  <c r="X38" i="1"/>
  <c r="X16" i="1"/>
  <c r="X28" i="1"/>
  <c r="X34" i="1"/>
  <c r="X23" i="1"/>
  <c r="X26" i="1"/>
  <c r="X2" i="1"/>
  <c r="E8" i="1"/>
  <c r="F8" i="1" s="1"/>
  <c r="E43" i="1"/>
  <c r="F43" i="1" s="1"/>
  <c r="E58" i="1"/>
  <c r="F58" i="1" s="1"/>
  <c r="E36" i="1"/>
  <c r="F36" i="1" s="1"/>
  <c r="E68" i="1"/>
  <c r="F68" i="1" s="1"/>
  <c r="E14" i="1"/>
  <c r="F14" i="1" s="1"/>
  <c r="E65" i="1"/>
  <c r="F65" i="1" s="1"/>
  <c r="E18" i="1"/>
  <c r="F18" i="1" s="1"/>
  <c r="E3" i="1"/>
  <c r="F3" i="1" s="1"/>
  <c r="E64" i="1"/>
  <c r="F64" i="1" s="1"/>
  <c r="E73" i="1"/>
  <c r="F73" i="1" s="1"/>
  <c r="E25" i="1"/>
  <c r="F25" i="1" s="1"/>
  <c r="E27" i="1"/>
  <c r="F27" i="1" s="1"/>
  <c r="E74" i="1"/>
  <c r="F74" i="1" s="1"/>
  <c r="E11" i="1"/>
  <c r="F11" i="1" s="1"/>
  <c r="E50" i="1"/>
  <c r="F50" i="1" s="1"/>
  <c r="E40" i="1"/>
  <c r="F40" i="1" s="1"/>
  <c r="E6" i="1"/>
  <c r="F6" i="1" s="1"/>
  <c r="E7" i="1"/>
  <c r="F7" i="1" s="1"/>
  <c r="E22" i="1"/>
  <c r="F22" i="1" s="1"/>
  <c r="E88" i="1"/>
  <c r="F88" i="1" s="1"/>
  <c r="E57" i="1"/>
  <c r="F57" i="1" s="1"/>
  <c r="E86" i="1"/>
  <c r="F86" i="1" s="1"/>
  <c r="E23" i="1"/>
  <c r="F23" i="1" s="1"/>
  <c r="E30" i="1"/>
  <c r="F30" i="1" s="1"/>
  <c r="E12" i="1"/>
  <c r="F12" i="1" s="1"/>
  <c r="E35" i="1"/>
  <c r="F35" i="1" s="1"/>
  <c r="E61" i="1"/>
  <c r="F61" i="1" s="1"/>
  <c r="E34" i="1"/>
  <c r="F34" i="1" s="1"/>
  <c r="E42" i="1"/>
  <c r="F42" i="1" s="1"/>
  <c r="E41" i="1"/>
  <c r="F41" i="1" s="1"/>
  <c r="E77" i="1"/>
  <c r="F77" i="1" s="1"/>
  <c r="E48" i="1"/>
  <c r="F48" i="1" s="1"/>
  <c r="E24" i="1"/>
  <c r="F24" i="1" s="1"/>
  <c r="E66" i="1"/>
  <c r="F66" i="1" s="1"/>
  <c r="E33" i="1"/>
  <c r="F33" i="1" s="1"/>
  <c r="E21" i="1"/>
  <c r="F21" i="1" s="1"/>
  <c r="E56" i="1"/>
  <c r="F56" i="1" s="1"/>
  <c r="E28" i="1"/>
  <c r="F28" i="1" s="1"/>
  <c r="E47" i="1"/>
  <c r="F47" i="1" s="1"/>
  <c r="E32" i="1"/>
  <c r="F32" i="1" s="1"/>
  <c r="E76" i="1"/>
  <c r="F76" i="1" s="1"/>
  <c r="E70" i="1"/>
  <c r="F70" i="1" s="1"/>
  <c r="E45" i="1"/>
  <c r="F45" i="1" s="1"/>
  <c r="E38" i="1"/>
  <c r="F38" i="1" s="1"/>
  <c r="E46" i="1"/>
  <c r="F46" i="1" s="1"/>
  <c r="E71" i="1"/>
  <c r="F71" i="1" s="1"/>
  <c r="E60" i="1"/>
  <c r="F60" i="1" s="1"/>
  <c r="E63" i="1"/>
  <c r="F63" i="1" s="1"/>
  <c r="E69" i="1"/>
  <c r="F69" i="1" s="1"/>
  <c r="E16" i="1"/>
  <c r="F16" i="1" s="1"/>
  <c r="E82" i="1"/>
  <c r="F82" i="1" s="1"/>
  <c r="E79" i="1"/>
  <c r="F79" i="1" s="1"/>
  <c r="E10" i="1"/>
  <c r="F10" i="1" s="1"/>
  <c r="E62" i="1"/>
  <c r="F62" i="1" s="1"/>
  <c r="E53" i="1"/>
  <c r="F53" i="1" s="1"/>
  <c r="E85" i="1"/>
  <c r="F85" i="1" s="1"/>
  <c r="E87" i="1"/>
  <c r="F87" i="1" s="1"/>
  <c r="E39" i="1"/>
  <c r="F39" i="1" s="1"/>
  <c r="E29" i="1"/>
  <c r="F29" i="1" s="1"/>
  <c r="E9" i="1"/>
  <c r="F9" i="1" s="1"/>
  <c r="E37" i="1"/>
  <c r="F37" i="1" s="1"/>
  <c r="E80" i="1"/>
  <c r="F80" i="1" s="1"/>
  <c r="E83" i="1"/>
  <c r="F83" i="1" s="1"/>
  <c r="E31" i="1"/>
  <c r="F31" i="1" s="1"/>
  <c r="E55" i="1"/>
  <c r="F55" i="1" s="1"/>
  <c r="E49" i="1"/>
  <c r="F49" i="1" s="1"/>
  <c r="E44" i="1"/>
  <c r="F44" i="1" s="1"/>
  <c r="E2" i="1"/>
  <c r="F2" i="1" s="1"/>
  <c r="E13" i="1"/>
  <c r="F13" i="1" s="1"/>
  <c r="E51" i="1"/>
  <c r="F51" i="1" s="1"/>
  <c r="E19" i="1"/>
  <c r="F19" i="1" s="1"/>
  <c r="E26" i="1"/>
  <c r="F26" i="1" s="1"/>
  <c r="E15" i="1"/>
  <c r="F15" i="1" s="1"/>
  <c r="E81" i="1"/>
  <c r="F81" i="1" s="1"/>
  <c r="E78" i="1"/>
  <c r="F78" i="1" s="1"/>
  <c r="E59" i="1"/>
  <c r="F59" i="1" s="1"/>
  <c r="E20" i="1"/>
  <c r="F20" i="1" s="1"/>
  <c r="E75" i="1"/>
  <c r="F75" i="1" s="1"/>
  <c r="E54" i="1"/>
  <c r="F54" i="1" s="1"/>
  <c r="E4" i="1"/>
  <c r="F4" i="1" s="1"/>
  <c r="E84" i="1"/>
  <c r="F84" i="1" s="1"/>
  <c r="E17" i="1"/>
  <c r="F17" i="1" s="1"/>
  <c r="E67" i="1"/>
  <c r="F67" i="1" s="1"/>
  <c r="E5" i="1"/>
  <c r="F5" i="1" s="1"/>
  <c r="E52" i="1"/>
  <c r="F52" i="1" s="1"/>
  <c r="E72" i="1"/>
  <c r="F72" i="1" s="1"/>
  <c r="Q72" i="1"/>
  <c r="Q8" i="1"/>
  <c r="Q43" i="1"/>
  <c r="Q58" i="1"/>
  <c r="Q36" i="1"/>
  <c r="Q68" i="1"/>
  <c r="Q14" i="1"/>
  <c r="Q65" i="1"/>
  <c r="Q18" i="1"/>
  <c r="Q3" i="1"/>
  <c r="Q64" i="1"/>
  <c r="Q73" i="1"/>
  <c r="Q25" i="1"/>
  <c r="Q27" i="1"/>
  <c r="Q74" i="1"/>
  <c r="Q11" i="1"/>
  <c r="Q50" i="1"/>
  <c r="Q40" i="1"/>
  <c r="Q6" i="1"/>
  <c r="Q7" i="1"/>
  <c r="Q22" i="1"/>
  <c r="Q88" i="1"/>
  <c r="Q57" i="1"/>
  <c r="Q86" i="1"/>
  <c r="Q23" i="1"/>
  <c r="Q30" i="1"/>
  <c r="Q12" i="1"/>
  <c r="Q35" i="1"/>
  <c r="Q61" i="1"/>
  <c r="Q34" i="1"/>
  <c r="Q42" i="1"/>
  <c r="Q41" i="1"/>
  <c r="Q77" i="1"/>
  <c r="Q48" i="1"/>
  <c r="Q24" i="1"/>
  <c r="Q66" i="1"/>
  <c r="Q33" i="1"/>
  <c r="Q21" i="1"/>
  <c r="Q56" i="1"/>
  <c r="Q28" i="1"/>
  <c r="Q47" i="1"/>
  <c r="Q32" i="1"/>
  <c r="Q76" i="1"/>
  <c r="Q70" i="1"/>
  <c r="Q45" i="1"/>
  <c r="Q38" i="1"/>
  <c r="Q46" i="1"/>
  <c r="Q71" i="1"/>
  <c r="Q60" i="1"/>
  <c r="Q63" i="1"/>
  <c r="Q69" i="1"/>
  <c r="Q16" i="1"/>
  <c r="Q82" i="1"/>
  <c r="Q79" i="1"/>
  <c r="Q10" i="1"/>
  <c r="Q62" i="1"/>
  <c r="Q53" i="1"/>
  <c r="Q85" i="1"/>
  <c r="Q87" i="1"/>
  <c r="Q39" i="1"/>
  <c r="Q29" i="1"/>
  <c r="Q9" i="1"/>
  <c r="Q37" i="1"/>
  <c r="Q80" i="1"/>
  <c r="Q83" i="1"/>
  <c r="Q31" i="1"/>
  <c r="Q55" i="1"/>
  <c r="Q49" i="1"/>
  <c r="Q44" i="1"/>
  <c r="Q2" i="1"/>
  <c r="Q13" i="1"/>
  <c r="Q51" i="1"/>
  <c r="Q19" i="1"/>
  <c r="Q26" i="1"/>
  <c r="Q15" i="1"/>
  <c r="Q81" i="1"/>
  <c r="Q78" i="1"/>
  <c r="Q59" i="1"/>
  <c r="Q20" i="1"/>
  <c r="Q75" i="1"/>
  <c r="Q54" i="1"/>
  <c r="Q4" i="1"/>
  <c r="Q84" i="1"/>
  <c r="Q17" i="1"/>
  <c r="Q67" i="1"/>
  <c r="Q5" i="1"/>
  <c r="Q52" i="1"/>
  <c r="J8" i="1"/>
  <c r="J43" i="1"/>
  <c r="J58" i="1"/>
  <c r="J36" i="1"/>
  <c r="J68" i="1"/>
  <c r="J14" i="1"/>
  <c r="J65" i="1"/>
  <c r="J18" i="1"/>
  <c r="J3" i="1"/>
  <c r="J64" i="1"/>
  <c r="J73" i="1"/>
  <c r="J25" i="1"/>
  <c r="J27" i="1"/>
  <c r="J74" i="1"/>
  <c r="J11" i="1"/>
  <c r="J50" i="1"/>
  <c r="J40" i="1"/>
  <c r="J6" i="1"/>
  <c r="J7" i="1"/>
  <c r="J22" i="1"/>
  <c r="J88" i="1"/>
  <c r="J57" i="1"/>
  <c r="J86" i="1"/>
  <c r="J23" i="1"/>
  <c r="J30" i="1"/>
  <c r="J12" i="1"/>
  <c r="J35" i="1"/>
  <c r="J61" i="1"/>
  <c r="J34" i="1"/>
  <c r="J42" i="1"/>
  <c r="J41" i="1"/>
  <c r="J77" i="1"/>
  <c r="J48" i="1"/>
  <c r="J24" i="1"/>
  <c r="J66" i="1"/>
  <c r="J33" i="1"/>
  <c r="J21" i="1"/>
  <c r="J56" i="1"/>
  <c r="J28" i="1"/>
  <c r="J47" i="1"/>
  <c r="J32" i="1"/>
  <c r="J76" i="1"/>
  <c r="J70" i="1"/>
  <c r="J45" i="1"/>
  <c r="J38" i="1"/>
  <c r="J46" i="1"/>
  <c r="J71" i="1"/>
  <c r="J60" i="1"/>
  <c r="J63" i="1"/>
  <c r="J69" i="1"/>
  <c r="J16" i="1"/>
  <c r="J82" i="1"/>
  <c r="J79" i="1"/>
  <c r="J10" i="1"/>
  <c r="J62" i="1"/>
  <c r="J53" i="1"/>
  <c r="J85" i="1"/>
  <c r="J87" i="1"/>
  <c r="J39" i="1"/>
  <c r="J29" i="1"/>
  <c r="J9" i="1"/>
  <c r="J37" i="1"/>
  <c r="J80" i="1"/>
  <c r="J83" i="1"/>
  <c r="J31" i="1"/>
  <c r="J55" i="1"/>
  <c r="J49" i="1"/>
  <c r="J44" i="1"/>
  <c r="J2" i="1"/>
  <c r="J13" i="1"/>
  <c r="J51" i="1"/>
  <c r="J19" i="1"/>
  <c r="J26" i="1"/>
  <c r="J15" i="1"/>
  <c r="J81" i="1"/>
  <c r="J78" i="1"/>
  <c r="J59" i="1"/>
  <c r="J20" i="1"/>
  <c r="J75" i="1"/>
  <c r="J54" i="1"/>
  <c r="J4" i="1"/>
  <c r="J84" i="1"/>
  <c r="J17" i="1"/>
  <c r="J67" i="1"/>
  <c r="J5" i="1"/>
  <c r="J52" i="1"/>
  <c r="J72" i="1"/>
</calcChain>
</file>

<file path=xl/sharedStrings.xml><?xml version="1.0" encoding="utf-8"?>
<sst xmlns="http://schemas.openxmlformats.org/spreadsheetml/2006/main" count="111" uniqueCount="111">
  <si>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</si>
  <si>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</si>
  <si>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</si>
  <si>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</si>
  <si>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</si>
  <si>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</si>
  <si>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</si>
  <si>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</si>
  <si>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</si>
  <si>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</si>
  <si>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</si>
  <si>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</si>
  <si>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</si>
  <si>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</si>
  <si>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</si>
  <si>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</si>
  <si>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</si>
  <si>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</si>
  <si>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</si>
  <si>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</si>
  <si>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</si>
  <si>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</si>
  <si>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</si>
  <si>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</si>
  <si>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</si>
  <si>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</si>
  <si>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</si>
  <si>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</si>
  <si>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</si>
  <si>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</si>
  <si>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</si>
  <si>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</si>
  <si>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</si>
  <si>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</si>
  <si>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</si>
  <si>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</si>
  <si>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</si>
  <si>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</si>
  <si>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</si>
  <si>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</si>
  <si>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</si>
  <si>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</si>
  <si>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</si>
  <si>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</si>
  <si>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</si>
  <si>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</si>
  <si>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</si>
  <si>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</si>
  <si>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</si>
  <si>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</si>
  <si>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</si>
  <si>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</si>
  <si>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</si>
  <si>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</si>
  <si>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</si>
  <si>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</si>
  <si>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</si>
  <si>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</si>
  <si>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</si>
  <si>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</si>
  <si>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</si>
  <si>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</si>
  <si>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</si>
  <si>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</si>
  <si>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</si>
  <si>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</si>
  <si>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</si>
  <si>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</si>
  <si>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</si>
  <si>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</si>
  <si>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</si>
  <si>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</si>
  <si>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</si>
  <si>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</si>
  <si>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</si>
  <si>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</si>
  <si>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</si>
  <si>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</si>
  <si>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</si>
  <si>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</si>
  <si>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</si>
  <si>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</si>
  <si>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</si>
  <si>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</si>
  <si>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</si>
  <si>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</si>
  <si>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</si>
  <si>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Geography Name</t>
  </si>
  <si>
    <t>Public School Enrollment</t>
  </si>
  <si>
    <t>Percent enrolled</t>
  </si>
  <si>
    <t>4 year graduation rate</t>
  </si>
  <si>
    <t>Associates</t>
  </si>
  <si>
    <t>Bachelors</t>
  </si>
  <si>
    <t>Graduate</t>
  </si>
  <si>
    <t>Total</t>
  </si>
  <si>
    <t>Population change (2008-2018)</t>
  </si>
  <si>
    <t>Population 2008</t>
  </si>
  <si>
    <t>Population 2018</t>
  </si>
  <si>
    <t>Per capita income</t>
  </si>
  <si>
    <t>0-18 total Population</t>
  </si>
  <si>
    <t>Gross Assessed Value per capita</t>
  </si>
  <si>
    <t xml:space="preserve">Weighted Score </t>
  </si>
  <si>
    <t>Overall Rank</t>
  </si>
  <si>
    <t>Percent change</t>
  </si>
  <si>
    <t>Population Rank</t>
  </si>
  <si>
    <t>Public EnrollmentRank</t>
  </si>
  <si>
    <t>Graduation Rank</t>
  </si>
  <si>
    <t>Educational Attainment Rank</t>
  </si>
  <si>
    <t>Per Capita Income Rank</t>
  </si>
  <si>
    <t>Gross Assessed Value Rank</t>
  </si>
  <si>
    <t>Tier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</si>
</sst>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#0.00"/>
    <numFmt numFmtId="166" formatCode="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0" fontId="2" fillId="3" borderId="1" xfId="0" applyFont="1" applyFill="1" applyBorder="1"/>
    <xf numFmtId="164" fontId="2" fillId="3" borderId="1" xfId="1" applyNumberFormat="1" applyFont="1" applyFill="1" applyBorder="1"/>
    <xf numFmtId="164" fontId="3" fillId="3" borderId="1" xfId="1" applyNumberFormat="1" applyFont="1" applyFill="1" applyBorder="1" applyAlignment="1">
      <alignment horizontal="right"/>
    </xf>
    <xf numFmtId="0" fontId="3" fillId="3" borderId="1" xfId="0" applyFont="1" applyFill="1" applyBorder="1"/>
    <xf numFmtId="164" fontId="3" fillId="3" borderId="1" xfId="0" applyNumberFormat="1" applyFont="1" applyFill="1" applyBorder="1"/>
    <xf numFmtId="43" fontId="3" fillId="3" borderId="1" xfId="0" applyNumberFormat="1" applyFont="1" applyFill="1" applyBorder="1"/>
    <xf numFmtId="1" fontId="3" fillId="3" borderId="1" xfId="0" applyNumberFormat="1" applyFont="1" applyFill="1" applyBorder="1"/>
    <xf numFmtId="0" fontId="2" fillId="4" borderId="1" xfId="0" applyFont="1" applyFill="1" applyBorder="1"/>
    <xf numFmtId="3" fontId="3" fillId="4" borderId="1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top" wrapText="1"/>
    </xf>
    <xf numFmtId="0" fontId="2" fillId="5" borderId="1" xfId="0" applyFont="1" applyFill="1" applyBorder="1"/>
    <xf numFmtId="0" fontId="3" fillId="5" borderId="1" xfId="0" applyFont="1" applyFill="1" applyBorder="1"/>
    <xf numFmtId="0" fontId="2" fillId="6" borderId="1" xfId="0" applyFont="1" applyFill="1" applyBorder="1"/>
    <xf numFmtId="6" fontId="3" fillId="6" borderId="1" xfId="0" applyNumberFormat="1" applyFont="1" applyFill="1" applyBorder="1" applyAlignment="1">
      <alignment vertical="center" wrapText="1"/>
    </xf>
    <xf numFmtId="1" fontId="3" fillId="6" borderId="1" xfId="0" applyNumberFormat="1" applyFont="1" applyFill="1" applyBorder="1" applyAlignment="1">
      <alignment vertical="center" wrapText="1"/>
    </xf>
    <xf numFmtId="0" fontId="2" fillId="7" borderId="1" xfId="0" applyFont="1" applyFill="1" applyBorder="1"/>
    <xf numFmtId="6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/>
    <xf numFmtId="0" fontId="2" fillId="8" borderId="1" xfId="0" applyFont="1" applyFill="1" applyBorder="1"/>
    <xf numFmtId="165" fontId="3" fillId="8" borderId="1" xfId="0" applyNumberFormat="1" applyFont="1" applyFill="1" applyBorder="1" applyAlignment="1">
      <alignment horizontal="right" wrapText="1"/>
    </xf>
    <xf numFmtId="166" fontId="3" fillId="8" borderId="1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G121"/>
  <sheetViews>
    <sheetView tabSelected="1" workbookViewId="0">
      <pane ySplit="1" topLeftCell="A2" activePane="bottomLeft" state="frozen"/>
      <selection pane="bottomLeft" activeCell="B1" sqref="B1"/>
    </sheetView>
  </sheetViews>
  <sheetFormatPr defaultColWidth="9.109375" defaultRowHeight="15.6" x14ac:dyDescent="0.3"/>
  <cols>
    <col min="1" max="1" width="23.109375" style="3" bestFit="1" customWidth="1"/>
    <col min="2" max="2" width="23.109375" style="3" customWidth="1"/>
    <col min="3" max="3" width="19" style="3" bestFit="1" customWidth="1"/>
    <col min="4" max="4" width="20.44140625" style="3" bestFit="1" customWidth="1"/>
    <col min="5" max="5" width="32.44140625" style="3" bestFit="1" customWidth="1"/>
    <col min="6" max="6" width="17.33203125" style="3" bestFit="1" customWidth="1"/>
    <col min="7" max="7" width="18.44140625" style="3" bestFit="1" customWidth="1"/>
    <col min="8" max="8" width="25.44140625" style="3" bestFit="1" customWidth="1"/>
    <col min="9" max="9" width="21.6640625" style="3" bestFit="1" customWidth="1"/>
    <col min="10" max="10" width="17.109375" style="3" bestFit="1" customWidth="1"/>
    <col min="11" max="11" width="23" style="3" bestFit="1" customWidth="1"/>
    <col min="12" max="12" width="22.77734375" style="3" bestFit="1" customWidth="1"/>
    <col min="13" max="13" width="17.33203125" style="3" bestFit="1" customWidth="1"/>
    <col min="14" max="14" width="10.6640625" style="3" bestFit="1" customWidth="1"/>
    <col min="15" max="15" width="10.109375" style="3" bestFit="1" customWidth="1"/>
    <col min="16" max="16" width="9.88671875" style="3" bestFit="1" customWidth="1"/>
    <col min="17" max="17" width="5.77734375" style="3" customWidth="1"/>
    <col min="18" max="18" width="29.6640625" style="3" bestFit="1" customWidth="1"/>
    <col min="19" max="19" width="18.33203125" style="3" bestFit="1" customWidth="1"/>
    <col min="20" max="20" width="23.88671875" style="3" bestFit="1" customWidth="1"/>
    <col min="21" max="21" width="31.5546875" style="3" bestFit="1" customWidth="1"/>
    <col min="22" max="22" width="26.6640625" style="3" bestFit="1" customWidth="1"/>
    <col min="23" max="23" width="9.109375" style="3"/>
    <col min="24" max="24" width="16.88671875" style="3" customWidth="1"/>
    <col min="25" max="25" width="13.21875" style="3" bestFit="1" customWidth="1"/>
    <col min="26" max="16384" width="9.109375" style="3"/>
  </cols>
  <sheetData>
    <row r="1" spans="1:423" s="1" customFormat="1" x14ac:dyDescent="0.3">
      <c r="A1" s="1" t="s">
        <v>87</v>
      </c>
      <c r="B1" s="1" t="s">
        <v>110</v>
      </c>
      <c r="C1" s="7" t="s">
        <v>96</v>
      </c>
      <c r="D1" s="8" t="s">
        <v>97</v>
      </c>
      <c r="E1" s="8" t="s">
        <v>95</v>
      </c>
      <c r="F1" s="8" t="s">
        <v>103</v>
      </c>
      <c r="G1" s="8" t="s">
        <v>104</v>
      </c>
      <c r="H1" s="14" t="s">
        <v>88</v>
      </c>
      <c r="I1" s="14" t="s">
        <v>99</v>
      </c>
      <c r="J1" s="14" t="s">
        <v>89</v>
      </c>
      <c r="K1" s="14" t="s">
        <v>105</v>
      </c>
      <c r="L1" s="28" t="s">
        <v>90</v>
      </c>
      <c r="M1" s="28" t="s">
        <v>106</v>
      </c>
      <c r="N1" s="20" t="s">
        <v>91</v>
      </c>
      <c r="O1" s="20" t="s">
        <v>92</v>
      </c>
      <c r="P1" s="20" t="s">
        <v>93</v>
      </c>
      <c r="Q1" s="20" t="s">
        <v>94</v>
      </c>
      <c r="R1" s="20" t="s">
        <v>107</v>
      </c>
      <c r="S1" s="22" t="s">
        <v>98</v>
      </c>
      <c r="T1" s="22" t="s">
        <v>108</v>
      </c>
      <c r="U1" s="25" t="s">
        <v>100</v>
      </c>
      <c r="V1" s="25" t="s">
        <v>109</v>
      </c>
      <c r="X1" s="1" t="s">
        <v>101</v>
      </c>
      <c r="Y1" s="1" t="s">
        <v>102</v>
      </c>
    </row>
    <row r="2" spans="1:423" x14ac:dyDescent="0.3">
      <c r="A2" s="2" t="s">
        <v>69</v>
      </c>
      <c r="B2" s="2">
        <v>1</v>
      </c>
      <c r="C2" s="9">
        <v>128500</v>
      </c>
      <c r="D2" s="10">
        <v>146111</v>
      </c>
      <c r="E2" s="11">
        <f t="shared" ref="E2:E33" si="0">D2-C2</f>
        <v>17611</v>
      </c>
      <c r="F2" s="12">
        <f t="shared" ref="F2:F33" si="1">E2/D2</f>
        <v>0.12053165059441109</v>
      </c>
      <c r="G2" s="13">
        <v>6</v>
      </c>
      <c r="H2" s="15">
        <v>18575</v>
      </c>
      <c r="I2" s="16">
        <v>25777</v>
      </c>
      <c r="J2" s="17">
        <f t="shared" ref="J2:J33" si="2">(H2/I2)*100</f>
        <v>72.060363890289793</v>
      </c>
      <c r="K2" s="17">
        <v>15</v>
      </c>
      <c r="L2" s="29">
        <v>87.54</v>
      </c>
      <c r="M2" s="30">
        <v>48</v>
      </c>
      <c r="N2" s="21">
        <v>12.5</v>
      </c>
      <c r="O2" s="21">
        <v>28.1</v>
      </c>
      <c r="P2" s="21">
        <v>10.9</v>
      </c>
      <c r="Q2" s="21">
        <f t="shared" ref="Q2:Q33" si="3">N2+O2+P1:P2</f>
        <v>51.5</v>
      </c>
      <c r="R2" s="21">
        <v>6</v>
      </c>
      <c r="S2" s="23">
        <v>33612</v>
      </c>
      <c r="T2" s="24">
        <v>5</v>
      </c>
      <c r="U2" s="26">
        <v>82190</v>
      </c>
      <c r="V2" s="27">
        <v>1</v>
      </c>
      <c r="X2" s="4">
        <f t="shared" ref="X2:X33" si="4">(G2+K2+M2+R2+T2+V2)/6</f>
        <v>13.5</v>
      </c>
      <c r="Y2" s="3">
        <v>1</v>
      </c>
    </row>
    <row r="3" spans="1:423" x14ac:dyDescent="0.3">
      <c r="A3" s="2" t="s">
        <v>9</v>
      </c>
      <c r="B3" s="2">
        <v>1</v>
      </c>
      <c r="C3" s="9">
        <v>89615</v>
      </c>
      <c r="D3" s="10">
        <v>105970</v>
      </c>
      <c r="E3" s="11">
        <f t="shared" si="0"/>
        <v>16355</v>
      </c>
      <c r="F3" s="12">
        <f t="shared" si="1"/>
        <v>0.15433613286779277</v>
      </c>
      <c r="G3" s="13">
        <v>8</v>
      </c>
      <c r="H3" s="15">
        <v>16071</v>
      </c>
      <c r="I3" s="16">
        <v>27205</v>
      </c>
      <c r="J3" s="17">
        <f t="shared" si="2"/>
        <v>59.073699687557436</v>
      </c>
      <c r="K3" s="17">
        <v>64</v>
      </c>
      <c r="L3" s="29">
        <v>93.57</v>
      </c>
      <c r="M3" s="30">
        <v>11</v>
      </c>
      <c r="N3" s="21">
        <v>11.1</v>
      </c>
      <c r="O3" s="21">
        <v>33.5</v>
      </c>
      <c r="P3" s="21">
        <v>13.9</v>
      </c>
      <c r="Q3" s="21">
        <f t="shared" si="3"/>
        <v>58.5</v>
      </c>
      <c r="R3" s="21">
        <v>1</v>
      </c>
      <c r="S3" s="23">
        <v>35807</v>
      </c>
      <c r="T3" s="24">
        <v>3</v>
      </c>
      <c r="U3" s="26">
        <v>80280</v>
      </c>
      <c r="V3" s="27">
        <v>2</v>
      </c>
      <c r="X3" s="4">
        <f t="shared" si="4"/>
        <v>14.833333333333334</v>
      </c>
      <c r="Y3" s="3">
        <v>2</v>
      </c>
    </row>
    <row r="4" spans="1:423" x14ac:dyDescent="0.3">
      <c r="A4" s="2" t="s">
        <v>81</v>
      </c>
      <c r="B4" s="2">
        <v>1</v>
      </c>
      <c r="C4" s="9">
        <v>234348</v>
      </c>
      <c r="D4" s="10">
        <v>261512</v>
      </c>
      <c r="E4" s="11">
        <f t="shared" si="0"/>
        <v>27164</v>
      </c>
      <c r="F4" s="12">
        <f t="shared" si="1"/>
        <v>0.10387286243078711</v>
      </c>
      <c r="G4" s="13">
        <v>4</v>
      </c>
      <c r="H4" s="15">
        <v>38649</v>
      </c>
      <c r="I4" s="16">
        <v>63598</v>
      </c>
      <c r="J4" s="17">
        <f t="shared" si="2"/>
        <v>60.770778955313062</v>
      </c>
      <c r="K4" s="17">
        <v>57</v>
      </c>
      <c r="L4" s="29">
        <v>90.24</v>
      </c>
      <c r="M4" s="30">
        <v>28</v>
      </c>
      <c r="N4" s="21">
        <v>11.1</v>
      </c>
      <c r="O4" s="21">
        <v>27.6</v>
      </c>
      <c r="P4" s="21">
        <v>14.7</v>
      </c>
      <c r="Q4" s="21">
        <f t="shared" si="3"/>
        <v>53.400000000000006</v>
      </c>
      <c r="R4" s="21">
        <v>4</v>
      </c>
      <c r="S4" s="23">
        <v>36248</v>
      </c>
      <c r="T4" s="24">
        <v>1</v>
      </c>
      <c r="U4" s="26">
        <v>79109</v>
      </c>
      <c r="V4" s="27">
        <v>3</v>
      </c>
      <c r="X4" s="4">
        <f t="shared" si="4"/>
        <v>16.166666666666668</v>
      </c>
      <c r="Y4" s="3">
        <v>3</v>
      </c>
    </row>
    <row r="5" spans="1:423" x14ac:dyDescent="0.3">
      <c r="A5" s="2" t="s">
        <v>85</v>
      </c>
      <c r="B5" s="2">
        <v>1</v>
      </c>
      <c r="C5" s="9">
        <v>119335</v>
      </c>
      <c r="D5" s="10">
        <v>136510</v>
      </c>
      <c r="E5" s="11">
        <f t="shared" si="0"/>
        <v>17175</v>
      </c>
      <c r="F5" s="12">
        <f t="shared" si="1"/>
        <v>0.12581495861109077</v>
      </c>
      <c r="G5" s="13">
        <v>7</v>
      </c>
      <c r="H5" s="15">
        <v>26077</v>
      </c>
      <c r="I5" s="16">
        <v>37361</v>
      </c>
      <c r="J5" s="17">
        <f t="shared" si="2"/>
        <v>69.797382297047733</v>
      </c>
      <c r="K5" s="17">
        <v>21</v>
      </c>
      <c r="L5" s="29">
        <v>89.54</v>
      </c>
      <c r="M5" s="30">
        <v>32</v>
      </c>
      <c r="N5" s="21">
        <v>13.1</v>
      </c>
      <c r="O5" s="21">
        <v>20.3</v>
      </c>
      <c r="P5" s="21">
        <v>7.1</v>
      </c>
      <c r="Q5" s="21">
        <f t="shared" si="3"/>
        <v>40.5</v>
      </c>
      <c r="R5" s="21">
        <v>20</v>
      </c>
      <c r="S5" s="23">
        <v>28454</v>
      </c>
      <c r="T5" s="24">
        <v>10</v>
      </c>
      <c r="U5" s="26">
        <v>67963</v>
      </c>
      <c r="V5" s="27">
        <v>7</v>
      </c>
      <c r="X5" s="4">
        <f t="shared" si="4"/>
        <v>16.166666666666668</v>
      </c>
      <c r="Y5" s="3">
        <v>4</v>
      </c>
    </row>
    <row r="6" spans="1:423" x14ac:dyDescent="0.3">
      <c r="A6" s="2" t="s">
        <v>18</v>
      </c>
      <c r="B6" s="2">
        <v>1</v>
      </c>
      <c r="C6" s="9">
        <v>398487</v>
      </c>
      <c r="D6" s="10">
        <v>428558</v>
      </c>
      <c r="E6" s="11">
        <f t="shared" si="0"/>
        <v>30071</v>
      </c>
      <c r="F6" s="12">
        <f t="shared" si="1"/>
        <v>7.0167865259778139E-2</v>
      </c>
      <c r="G6" s="13">
        <v>3</v>
      </c>
      <c r="H6" s="15">
        <v>71906</v>
      </c>
      <c r="I6" s="16">
        <v>105060</v>
      </c>
      <c r="J6" s="17">
        <f t="shared" si="2"/>
        <v>68.44279459356558</v>
      </c>
      <c r="K6" s="17">
        <v>27</v>
      </c>
      <c r="L6" s="29">
        <v>86.08</v>
      </c>
      <c r="M6" s="30">
        <v>55</v>
      </c>
      <c r="N6" s="21">
        <v>11.3</v>
      </c>
      <c r="O6" s="21">
        <v>28.2</v>
      </c>
      <c r="P6" s="21">
        <v>12.8</v>
      </c>
      <c r="Q6" s="21">
        <f t="shared" si="3"/>
        <v>52.3</v>
      </c>
      <c r="R6" s="21">
        <v>5</v>
      </c>
      <c r="S6" s="23">
        <v>34142</v>
      </c>
      <c r="T6" s="24">
        <v>4</v>
      </c>
      <c r="U6" s="26">
        <v>72850</v>
      </c>
      <c r="V6" s="27">
        <v>4</v>
      </c>
      <c r="X6" s="4">
        <f t="shared" si="4"/>
        <v>16.333333333333332</v>
      </c>
      <c r="Y6" s="3">
        <v>5</v>
      </c>
    </row>
    <row r="7" spans="1:423" x14ac:dyDescent="0.3">
      <c r="A7" s="2" t="s">
        <v>19</v>
      </c>
      <c r="B7" s="2">
        <v>1</v>
      </c>
      <c r="C7" s="9">
        <v>19774</v>
      </c>
      <c r="D7" s="10">
        <v>20842</v>
      </c>
      <c r="E7" s="11">
        <f t="shared" si="0"/>
        <v>1068</v>
      </c>
      <c r="F7" s="12">
        <f t="shared" si="1"/>
        <v>5.1242683043853758E-2</v>
      </c>
      <c r="G7" s="13">
        <v>29</v>
      </c>
      <c r="H7" s="15">
        <v>3998</v>
      </c>
      <c r="I7" s="16">
        <v>5824</v>
      </c>
      <c r="J7" s="17">
        <f t="shared" si="2"/>
        <v>68.646978021978029</v>
      </c>
      <c r="K7" s="17">
        <v>26</v>
      </c>
      <c r="L7" s="29">
        <v>96.56</v>
      </c>
      <c r="M7" s="30">
        <v>3</v>
      </c>
      <c r="N7" s="21">
        <v>13.5</v>
      </c>
      <c r="O7" s="21">
        <v>18.100000000000001</v>
      </c>
      <c r="P7" s="21">
        <v>6.5</v>
      </c>
      <c r="Q7" s="21">
        <f t="shared" si="3"/>
        <v>38.1</v>
      </c>
      <c r="R7" s="21">
        <v>29</v>
      </c>
      <c r="S7" s="23">
        <v>26969</v>
      </c>
      <c r="T7" s="24">
        <v>15</v>
      </c>
      <c r="U7" s="26">
        <v>64438</v>
      </c>
      <c r="V7" s="27">
        <v>9</v>
      </c>
      <c r="X7" s="4">
        <f t="shared" si="4"/>
        <v>18.5</v>
      </c>
      <c r="Y7" s="3">
        <v>6</v>
      </c>
    </row>
    <row r="8" spans="1:423" x14ac:dyDescent="0.3">
      <c r="A8" s="2" t="s">
        <v>1</v>
      </c>
      <c r="B8" s="2">
        <v>1</v>
      </c>
      <c r="C8" s="9">
        <v>332751</v>
      </c>
      <c r="D8" s="10">
        <v>357851</v>
      </c>
      <c r="E8" s="11">
        <f t="shared" si="0"/>
        <v>25100</v>
      </c>
      <c r="F8" s="12">
        <f t="shared" si="1"/>
        <v>7.0140924574753183E-2</v>
      </c>
      <c r="G8" s="13">
        <v>5</v>
      </c>
      <c r="H8" s="15">
        <v>62064</v>
      </c>
      <c r="I8" s="16">
        <v>86031</v>
      </c>
      <c r="J8" s="17">
        <f t="shared" si="2"/>
        <v>72.141437388848203</v>
      </c>
      <c r="K8" s="17">
        <v>14</v>
      </c>
      <c r="L8" s="29">
        <v>82.69</v>
      </c>
      <c r="M8" s="30">
        <v>67</v>
      </c>
      <c r="N8" s="21">
        <v>12.9</v>
      </c>
      <c r="O8" s="21">
        <v>20.2</v>
      </c>
      <c r="P8" s="21">
        <v>8.5</v>
      </c>
      <c r="Q8" s="21">
        <f t="shared" si="3"/>
        <v>41.6</v>
      </c>
      <c r="R8" s="21">
        <v>17</v>
      </c>
      <c r="S8" s="23">
        <v>29347</v>
      </c>
      <c r="T8" s="24">
        <v>7</v>
      </c>
      <c r="U8" s="26">
        <v>69028</v>
      </c>
      <c r="V8" s="27">
        <v>6</v>
      </c>
      <c r="X8" s="4">
        <f t="shared" si="4"/>
        <v>19.333333333333332</v>
      </c>
      <c r="Y8" s="3">
        <v>7</v>
      </c>
    </row>
    <row r="9" spans="1:423" x14ac:dyDescent="0.3">
      <c r="A9" s="2" t="s">
        <v>61</v>
      </c>
      <c r="B9" s="2">
        <v>1</v>
      </c>
      <c r="C9" s="9">
        <v>517398</v>
      </c>
      <c r="D9" s="10">
        <v>552232</v>
      </c>
      <c r="E9" s="11">
        <f t="shared" si="0"/>
        <v>34834</v>
      </c>
      <c r="F9" s="12">
        <f t="shared" si="1"/>
        <v>6.3078561184429727E-2</v>
      </c>
      <c r="G9" s="13">
        <v>2</v>
      </c>
      <c r="H9" s="15">
        <v>85374</v>
      </c>
      <c r="I9" s="16">
        <v>118493</v>
      </c>
      <c r="J9" s="17">
        <f t="shared" si="2"/>
        <v>72.049825728102078</v>
      </c>
      <c r="K9" s="17">
        <v>16</v>
      </c>
      <c r="L9" s="29">
        <v>76.180000000000007</v>
      </c>
      <c r="M9" s="30">
        <v>81</v>
      </c>
      <c r="N9" s="21">
        <v>8.3000000000000007</v>
      </c>
      <c r="O9" s="21">
        <v>24.9</v>
      </c>
      <c r="P9" s="21">
        <v>16.7</v>
      </c>
      <c r="Q9" s="21">
        <f t="shared" si="3"/>
        <v>49.900000000000006</v>
      </c>
      <c r="R9" s="21">
        <v>8</v>
      </c>
      <c r="S9" s="23">
        <v>28956</v>
      </c>
      <c r="T9" s="24">
        <v>8</v>
      </c>
      <c r="U9" s="26">
        <v>51915</v>
      </c>
      <c r="V9" s="27">
        <v>20</v>
      </c>
      <c r="X9" s="4">
        <f t="shared" si="4"/>
        <v>22.5</v>
      </c>
      <c r="Y9" s="3">
        <v>8</v>
      </c>
    </row>
    <row r="10" spans="1:423" x14ac:dyDescent="0.3">
      <c r="A10" s="2" t="s">
        <v>54</v>
      </c>
      <c r="B10" s="2">
        <v>1</v>
      </c>
      <c r="C10" s="9">
        <v>141326</v>
      </c>
      <c r="D10" s="10">
        <v>157446</v>
      </c>
      <c r="E10" s="11">
        <f t="shared" si="0"/>
        <v>16120</v>
      </c>
      <c r="F10" s="12">
        <f t="shared" si="1"/>
        <v>0.10238430954104899</v>
      </c>
      <c r="G10" s="13">
        <v>9</v>
      </c>
      <c r="H10" s="15">
        <v>22440</v>
      </c>
      <c r="I10" s="16">
        <v>36440</v>
      </c>
      <c r="J10" s="17">
        <f t="shared" si="2"/>
        <v>61.580680570801313</v>
      </c>
      <c r="K10" s="17">
        <v>52</v>
      </c>
      <c r="L10" s="29">
        <v>86.06</v>
      </c>
      <c r="M10" s="30">
        <v>56</v>
      </c>
      <c r="N10" s="21">
        <v>11.5</v>
      </c>
      <c r="O10" s="21">
        <v>24.4</v>
      </c>
      <c r="P10" s="21">
        <v>18.600000000000001</v>
      </c>
      <c r="Q10" s="21">
        <f t="shared" si="3"/>
        <v>54.5</v>
      </c>
      <c r="R10" s="21">
        <v>3</v>
      </c>
      <c r="S10" s="23">
        <v>32704</v>
      </c>
      <c r="T10" s="24">
        <v>6</v>
      </c>
      <c r="U10" s="26">
        <v>64090</v>
      </c>
      <c r="V10" s="27">
        <v>10</v>
      </c>
      <c r="X10" s="4">
        <f t="shared" si="4"/>
        <v>22.666666666666668</v>
      </c>
      <c r="Y10" s="3">
        <v>9</v>
      </c>
    </row>
    <row r="11" spans="1:423" x14ac:dyDescent="0.3">
      <c r="A11" s="2" t="s">
        <v>15</v>
      </c>
      <c r="B11" s="2">
        <v>1</v>
      </c>
      <c r="C11" s="9">
        <v>5437</v>
      </c>
      <c r="D11" s="10">
        <v>5390</v>
      </c>
      <c r="E11" s="11">
        <f t="shared" si="0"/>
        <v>-47</v>
      </c>
      <c r="F11" s="12">
        <f t="shared" si="1"/>
        <v>-8.7198515769944338E-3</v>
      </c>
      <c r="G11" s="13">
        <v>53</v>
      </c>
      <c r="H11" s="18">
        <v>603</v>
      </c>
      <c r="I11" s="19">
        <v>871</v>
      </c>
      <c r="J11" s="17">
        <f t="shared" si="2"/>
        <v>69.230769230769226</v>
      </c>
      <c r="K11" s="17">
        <v>23</v>
      </c>
      <c r="L11" s="29">
        <v>92.73</v>
      </c>
      <c r="M11" s="30">
        <v>15</v>
      </c>
      <c r="N11" s="21">
        <v>10.4</v>
      </c>
      <c r="O11" s="21">
        <v>25.3</v>
      </c>
      <c r="P11" s="21">
        <v>15.2</v>
      </c>
      <c r="Q11" s="21">
        <f t="shared" si="3"/>
        <v>50.900000000000006</v>
      </c>
      <c r="R11" s="21">
        <v>7</v>
      </c>
      <c r="S11" s="23">
        <v>28873</v>
      </c>
      <c r="T11" s="24">
        <v>9</v>
      </c>
      <c r="U11" s="26">
        <v>49162</v>
      </c>
      <c r="V11" s="27">
        <v>32</v>
      </c>
      <c r="X11" s="4">
        <f t="shared" si="4"/>
        <v>23.166666666666668</v>
      </c>
      <c r="Y11" s="3">
        <v>10</v>
      </c>
    </row>
    <row r="12" spans="1:423" x14ac:dyDescent="0.3">
      <c r="A12" s="2" t="s">
        <v>26</v>
      </c>
      <c r="B12" s="2">
        <v>1</v>
      </c>
      <c r="C12" s="9">
        <v>1169151</v>
      </c>
      <c r="D12" s="10">
        <v>1261104</v>
      </c>
      <c r="E12" s="11">
        <f t="shared" si="0"/>
        <v>91953</v>
      </c>
      <c r="F12" s="12">
        <f t="shared" si="1"/>
        <v>7.2914684276633807E-2</v>
      </c>
      <c r="G12" s="13">
        <v>1</v>
      </c>
      <c r="H12" s="15">
        <v>158937</v>
      </c>
      <c r="I12" s="16">
        <v>261345</v>
      </c>
      <c r="J12" s="17">
        <f t="shared" si="2"/>
        <v>60.815014635826202</v>
      </c>
      <c r="K12" s="17">
        <v>55</v>
      </c>
      <c r="L12" s="29">
        <v>79.16</v>
      </c>
      <c r="M12" s="30">
        <v>73</v>
      </c>
      <c r="N12" s="21">
        <v>8.6999999999999993</v>
      </c>
      <c r="O12" s="21">
        <v>30.7</v>
      </c>
      <c r="P12" s="21">
        <v>17.5</v>
      </c>
      <c r="Q12" s="21">
        <f t="shared" si="3"/>
        <v>56.9</v>
      </c>
      <c r="R12" s="21">
        <v>2</v>
      </c>
      <c r="S12" s="23">
        <v>35902</v>
      </c>
      <c r="T12" s="24">
        <v>2</v>
      </c>
      <c r="U12" s="26">
        <v>61328</v>
      </c>
      <c r="V12" s="27">
        <v>11</v>
      </c>
      <c r="X12" s="4">
        <f t="shared" si="4"/>
        <v>24</v>
      </c>
      <c r="Y12" s="3">
        <v>11</v>
      </c>
    </row>
    <row r="13" spans="1:423" x14ac:dyDescent="0.3">
      <c r="A13" s="2" t="s">
        <v>70</v>
      </c>
      <c r="B13" s="2">
        <v>1</v>
      </c>
      <c r="C13" s="9">
        <v>87894</v>
      </c>
      <c r="D13" s="10">
        <v>96208</v>
      </c>
      <c r="E13" s="11">
        <f t="shared" si="0"/>
        <v>8314</v>
      </c>
      <c r="F13" s="12">
        <f t="shared" si="1"/>
        <v>8.6416929985032434E-2</v>
      </c>
      <c r="G13" s="13">
        <v>11</v>
      </c>
      <c r="H13" s="15">
        <v>2186</v>
      </c>
      <c r="I13" s="16">
        <v>3903</v>
      </c>
      <c r="J13" s="17">
        <f t="shared" si="2"/>
        <v>56.00819882141942</v>
      </c>
      <c r="K13" s="17">
        <v>75</v>
      </c>
      <c r="L13" s="29">
        <v>90.16</v>
      </c>
      <c r="M13" s="30">
        <v>29</v>
      </c>
      <c r="N13" s="21">
        <v>13.2</v>
      </c>
      <c r="O13" s="21">
        <v>19.899999999999999</v>
      </c>
      <c r="P13" s="21">
        <v>7.5</v>
      </c>
      <c r="Q13" s="21">
        <f t="shared" si="3"/>
        <v>40.599999999999994</v>
      </c>
      <c r="R13" s="21">
        <v>19</v>
      </c>
      <c r="S13" s="23">
        <v>27376</v>
      </c>
      <c r="T13" s="24">
        <v>13</v>
      </c>
      <c r="U13" s="26">
        <v>71704</v>
      </c>
      <c r="V13" s="27">
        <v>5</v>
      </c>
      <c r="X13" s="4">
        <f t="shared" si="4"/>
        <v>25.333333333333332</v>
      </c>
      <c r="Y13" s="3">
        <v>12</v>
      </c>
    </row>
    <row r="14" spans="1:423" s="5" customFormat="1" x14ac:dyDescent="0.3">
      <c r="A14" s="5" t="s">
        <v>6</v>
      </c>
      <c r="B14" s="2">
        <v>1</v>
      </c>
      <c r="C14" s="9">
        <v>60393</v>
      </c>
      <c r="D14" s="10">
        <v>67785</v>
      </c>
      <c r="E14" s="11">
        <f t="shared" si="0"/>
        <v>7392</v>
      </c>
      <c r="F14" s="12">
        <f t="shared" si="1"/>
        <v>0.10905067492808143</v>
      </c>
      <c r="G14" s="13">
        <v>13</v>
      </c>
      <c r="H14" s="15">
        <v>10052</v>
      </c>
      <c r="I14" s="16">
        <v>12381</v>
      </c>
      <c r="J14" s="17">
        <f t="shared" si="2"/>
        <v>81.188918504159602</v>
      </c>
      <c r="K14" s="17">
        <v>8</v>
      </c>
      <c r="L14" s="29">
        <v>88.56</v>
      </c>
      <c r="M14" s="30">
        <v>41</v>
      </c>
      <c r="N14" s="21">
        <v>12.2</v>
      </c>
      <c r="O14" s="21">
        <v>21.3</v>
      </c>
      <c r="P14" s="21">
        <v>10.9</v>
      </c>
      <c r="Q14" s="21">
        <f t="shared" si="3"/>
        <v>44.4</v>
      </c>
      <c r="R14" s="21">
        <v>12</v>
      </c>
      <c r="S14" s="23">
        <v>23691</v>
      </c>
      <c r="T14" s="24">
        <v>54</v>
      </c>
      <c r="U14" s="26">
        <v>47871</v>
      </c>
      <c r="V14" s="27">
        <v>35</v>
      </c>
      <c r="W14" s="3"/>
      <c r="X14" s="6">
        <f t="shared" si="4"/>
        <v>27.166666666666668</v>
      </c>
      <c r="Y14" s="5">
        <v>13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</row>
    <row r="15" spans="1:423" x14ac:dyDescent="0.3">
      <c r="A15" s="2" t="s">
        <v>74</v>
      </c>
      <c r="B15" s="2">
        <v>1</v>
      </c>
      <c r="C15" s="9">
        <v>9693</v>
      </c>
      <c r="D15" s="10">
        <v>9680</v>
      </c>
      <c r="E15" s="11">
        <f t="shared" si="0"/>
        <v>-13</v>
      </c>
      <c r="F15" s="12">
        <f t="shared" si="1"/>
        <v>-1.3429752066115702E-3</v>
      </c>
      <c r="G15" s="13">
        <v>49</v>
      </c>
      <c r="H15" s="15">
        <v>1452</v>
      </c>
      <c r="I15" s="16">
        <v>2037</v>
      </c>
      <c r="J15" s="17">
        <f t="shared" si="2"/>
        <v>71.281296023564067</v>
      </c>
      <c r="K15" s="17">
        <v>19</v>
      </c>
      <c r="L15" s="29">
        <v>95.15</v>
      </c>
      <c r="M15" s="30">
        <v>6</v>
      </c>
      <c r="N15" s="21">
        <v>16.8</v>
      </c>
      <c r="O15" s="21">
        <v>21.2</v>
      </c>
      <c r="P15" s="21">
        <v>7.6</v>
      </c>
      <c r="Q15" s="21">
        <f t="shared" si="3"/>
        <v>45.6</v>
      </c>
      <c r="R15" s="21">
        <v>11</v>
      </c>
      <c r="S15" s="23">
        <v>24585</v>
      </c>
      <c r="T15" s="24">
        <v>35</v>
      </c>
      <c r="U15" s="26">
        <v>47055</v>
      </c>
      <c r="V15" s="27">
        <v>43</v>
      </c>
      <c r="X15" s="4">
        <f t="shared" si="4"/>
        <v>27.166666666666668</v>
      </c>
      <c r="Y15" s="3">
        <v>14</v>
      </c>
    </row>
    <row r="16" spans="1:423" s="5" customFormat="1" x14ac:dyDescent="0.3">
      <c r="A16" s="5" t="s">
        <v>51</v>
      </c>
      <c r="B16" s="2">
        <v>1</v>
      </c>
      <c r="C16" s="9">
        <v>32024</v>
      </c>
      <c r="D16" s="10">
        <v>34189</v>
      </c>
      <c r="E16" s="11">
        <f t="shared" si="0"/>
        <v>2165</v>
      </c>
      <c r="F16" s="12">
        <f t="shared" si="1"/>
        <v>6.3324461083974382E-2</v>
      </c>
      <c r="G16" s="13">
        <v>20</v>
      </c>
      <c r="H16" s="15">
        <v>2388</v>
      </c>
      <c r="I16" s="16">
        <v>7383</v>
      </c>
      <c r="J16" s="17">
        <f t="shared" si="2"/>
        <v>32.344575375863471</v>
      </c>
      <c r="K16" s="17">
        <v>87</v>
      </c>
      <c r="L16" s="29">
        <v>92.59</v>
      </c>
      <c r="M16" s="30">
        <v>16</v>
      </c>
      <c r="N16" s="21">
        <v>13.4</v>
      </c>
      <c r="O16" s="21">
        <v>21.5</v>
      </c>
      <c r="P16" s="21">
        <v>10.8</v>
      </c>
      <c r="Q16" s="21">
        <f t="shared" si="3"/>
        <v>45.7</v>
      </c>
      <c r="R16" s="21">
        <v>10</v>
      </c>
      <c r="S16" s="23">
        <v>25656</v>
      </c>
      <c r="T16" s="24">
        <v>22</v>
      </c>
      <c r="U16" s="26">
        <v>57540</v>
      </c>
      <c r="V16" s="27">
        <v>14</v>
      </c>
      <c r="W16" s="3"/>
      <c r="X16" s="6">
        <f t="shared" si="4"/>
        <v>28.166666666666668</v>
      </c>
      <c r="Y16" s="5">
        <v>15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</row>
    <row r="17" spans="1:423" x14ac:dyDescent="0.3">
      <c r="A17" s="2" t="s">
        <v>83</v>
      </c>
      <c r="B17" s="2">
        <v>1</v>
      </c>
      <c r="C17" s="9">
        <v>6565</v>
      </c>
      <c r="D17" s="10">
        <v>6293</v>
      </c>
      <c r="E17" s="11">
        <f t="shared" si="0"/>
        <v>-272</v>
      </c>
      <c r="F17" s="12">
        <f t="shared" si="1"/>
        <v>-4.3222628317177818E-2</v>
      </c>
      <c r="G17" s="13">
        <v>64</v>
      </c>
      <c r="H17" s="15">
        <v>1081</v>
      </c>
      <c r="I17" s="16">
        <v>1574</v>
      </c>
      <c r="J17" s="17">
        <f t="shared" si="2"/>
        <v>68.678526048284624</v>
      </c>
      <c r="K17" s="17">
        <v>25</v>
      </c>
      <c r="L17" s="29">
        <v>94.44</v>
      </c>
      <c r="M17" s="30">
        <v>8</v>
      </c>
      <c r="N17" s="21">
        <v>21.7</v>
      </c>
      <c r="O17" s="21">
        <v>16.899999999999999</v>
      </c>
      <c r="P17" s="21">
        <v>3.9</v>
      </c>
      <c r="Q17" s="21">
        <f t="shared" si="3"/>
        <v>42.499999999999993</v>
      </c>
      <c r="R17" s="21">
        <v>14</v>
      </c>
      <c r="S17" s="23">
        <v>24447</v>
      </c>
      <c r="T17" s="24">
        <v>38</v>
      </c>
      <c r="U17" s="26">
        <v>48692</v>
      </c>
      <c r="V17" s="27">
        <v>33</v>
      </c>
      <c r="X17" s="4">
        <f t="shared" si="4"/>
        <v>30.333333333333332</v>
      </c>
      <c r="Y17" s="3">
        <v>16</v>
      </c>
    </row>
    <row r="18" spans="1:423" x14ac:dyDescent="0.3">
      <c r="A18" s="2" t="s">
        <v>8</v>
      </c>
      <c r="B18" s="2">
        <v>1</v>
      </c>
      <c r="C18" s="9">
        <v>34128</v>
      </c>
      <c r="D18" s="10">
        <v>35923</v>
      </c>
      <c r="E18" s="11">
        <f t="shared" si="0"/>
        <v>1795</v>
      </c>
      <c r="F18" s="12">
        <f t="shared" si="1"/>
        <v>4.9967987083484121E-2</v>
      </c>
      <c r="G18" s="13">
        <v>25</v>
      </c>
      <c r="H18" s="15">
        <v>6186</v>
      </c>
      <c r="I18" s="16">
        <v>8364</v>
      </c>
      <c r="J18" s="17">
        <f t="shared" si="2"/>
        <v>73.959827833572461</v>
      </c>
      <c r="K18" s="17">
        <v>13</v>
      </c>
      <c r="L18" s="29">
        <v>88.84</v>
      </c>
      <c r="M18" s="30">
        <v>37</v>
      </c>
      <c r="N18" s="21">
        <v>12.4</v>
      </c>
      <c r="O18" s="21">
        <v>15.8</v>
      </c>
      <c r="P18" s="21">
        <v>5.7</v>
      </c>
      <c r="Q18" s="21">
        <f t="shared" si="3"/>
        <v>33.900000000000006</v>
      </c>
      <c r="R18" s="21">
        <v>42</v>
      </c>
      <c r="S18" s="23">
        <v>23932</v>
      </c>
      <c r="T18" s="24">
        <v>48</v>
      </c>
      <c r="U18" s="26">
        <v>52858</v>
      </c>
      <c r="V18" s="27">
        <v>19</v>
      </c>
      <c r="X18" s="4">
        <f t="shared" si="4"/>
        <v>30.666666666666668</v>
      </c>
      <c r="Y18" s="3">
        <v>17</v>
      </c>
    </row>
    <row r="19" spans="1:423" x14ac:dyDescent="0.3">
      <c r="A19" s="2" t="s">
        <v>72</v>
      </c>
      <c r="B19" s="2">
        <v>1</v>
      </c>
      <c r="C19" s="9">
        <v>146989</v>
      </c>
      <c r="D19" s="10">
        <v>159258</v>
      </c>
      <c r="E19" s="11">
        <f t="shared" si="0"/>
        <v>12269</v>
      </c>
      <c r="F19" s="12">
        <f t="shared" si="1"/>
        <v>7.7038516118499545E-2</v>
      </c>
      <c r="G19" s="13">
        <v>10</v>
      </c>
      <c r="H19" s="15">
        <v>23072</v>
      </c>
      <c r="I19" s="16">
        <v>34900</v>
      </c>
      <c r="J19" s="17">
        <f t="shared" si="2"/>
        <v>66.108882521489974</v>
      </c>
      <c r="K19" s="17">
        <v>38</v>
      </c>
      <c r="L19" s="29">
        <v>82.74</v>
      </c>
      <c r="M19" s="30">
        <v>66</v>
      </c>
      <c r="N19" s="21">
        <v>13.4</v>
      </c>
      <c r="O19" s="21">
        <v>18.5</v>
      </c>
      <c r="P19" s="21">
        <v>8.6</v>
      </c>
      <c r="Q19" s="21">
        <f t="shared" si="3"/>
        <v>40.5</v>
      </c>
      <c r="R19" s="21">
        <v>21</v>
      </c>
      <c r="S19" s="23">
        <v>24816</v>
      </c>
      <c r="T19" s="24">
        <v>32</v>
      </c>
      <c r="U19" s="26">
        <v>51779</v>
      </c>
      <c r="V19" s="27">
        <v>21</v>
      </c>
      <c r="X19" s="4">
        <f t="shared" si="4"/>
        <v>31.333333333333332</v>
      </c>
      <c r="Y19" s="3">
        <v>18</v>
      </c>
    </row>
    <row r="20" spans="1:423" x14ac:dyDescent="0.3">
      <c r="A20" s="2" t="s">
        <v>78</v>
      </c>
      <c r="B20" s="2">
        <v>1</v>
      </c>
      <c r="C20" s="9">
        <v>22205</v>
      </c>
      <c r="D20" s="10">
        <v>21624</v>
      </c>
      <c r="E20" s="11">
        <f t="shared" si="0"/>
        <v>-581</v>
      </c>
      <c r="F20" s="12">
        <f t="shared" si="1"/>
        <v>-2.6868294487606362E-2</v>
      </c>
      <c r="G20" s="13">
        <v>74</v>
      </c>
      <c r="H20" s="15">
        <v>4336</v>
      </c>
      <c r="I20" s="16">
        <v>5053</v>
      </c>
      <c r="J20" s="17">
        <f t="shared" si="2"/>
        <v>85.810409657629123</v>
      </c>
      <c r="K20" s="17">
        <v>3</v>
      </c>
      <c r="L20" s="29">
        <v>91.34</v>
      </c>
      <c r="M20" s="30">
        <v>26</v>
      </c>
      <c r="N20" s="21">
        <v>11.2</v>
      </c>
      <c r="O20" s="21">
        <v>14.8</v>
      </c>
      <c r="P20" s="21">
        <v>6.9</v>
      </c>
      <c r="Q20" s="21">
        <f t="shared" si="3"/>
        <v>32.9</v>
      </c>
      <c r="R20" s="21">
        <v>48</v>
      </c>
      <c r="S20" s="23">
        <v>26282</v>
      </c>
      <c r="T20" s="24">
        <v>17</v>
      </c>
      <c r="U20" s="26">
        <v>51112</v>
      </c>
      <c r="V20" s="27">
        <v>24</v>
      </c>
      <c r="X20" s="4">
        <f t="shared" si="4"/>
        <v>32</v>
      </c>
      <c r="Y20" s="3">
        <v>19</v>
      </c>
    </row>
    <row r="21" spans="1:423" x14ac:dyDescent="0.3">
      <c r="A21" s="2" t="s">
        <v>37</v>
      </c>
      <c r="B21" s="2">
        <v>1</v>
      </c>
      <c r="C21" s="9">
        <v>10970</v>
      </c>
      <c r="D21" s="10">
        <v>10590</v>
      </c>
      <c r="E21" s="11">
        <f t="shared" si="0"/>
        <v>-380</v>
      </c>
      <c r="F21" s="12">
        <f t="shared" si="1"/>
        <v>-3.588290840415486E-2</v>
      </c>
      <c r="G21" s="13">
        <v>68</v>
      </c>
      <c r="H21" s="15">
        <v>1376</v>
      </c>
      <c r="I21" s="16">
        <v>2067</v>
      </c>
      <c r="J21" s="17">
        <f t="shared" si="2"/>
        <v>66.569908079342042</v>
      </c>
      <c r="K21" s="17">
        <v>34</v>
      </c>
      <c r="L21" s="29">
        <v>94.39</v>
      </c>
      <c r="M21" s="30">
        <v>9</v>
      </c>
      <c r="N21" s="21">
        <v>13</v>
      </c>
      <c r="O21" s="21">
        <v>18.5</v>
      </c>
      <c r="P21" s="21">
        <v>10.5</v>
      </c>
      <c r="Q21" s="21">
        <f t="shared" si="3"/>
        <v>42</v>
      </c>
      <c r="R21" s="21">
        <v>16</v>
      </c>
      <c r="S21" s="23">
        <v>26087</v>
      </c>
      <c r="T21" s="24">
        <v>18</v>
      </c>
      <c r="U21" s="26">
        <v>46765</v>
      </c>
      <c r="V21" s="27">
        <v>47</v>
      </c>
      <c r="X21" s="4">
        <f t="shared" si="4"/>
        <v>32</v>
      </c>
      <c r="Y21" s="3">
        <v>20</v>
      </c>
    </row>
    <row r="22" spans="1:423" x14ac:dyDescent="0.3">
      <c r="A22" s="2" t="s">
        <v>20</v>
      </c>
      <c r="B22" s="2">
        <v>1</v>
      </c>
      <c r="C22" s="9">
        <v>36151</v>
      </c>
      <c r="D22" s="10">
        <v>38041</v>
      </c>
      <c r="E22" s="11">
        <f t="shared" si="0"/>
        <v>1890</v>
      </c>
      <c r="F22" s="12">
        <f t="shared" si="1"/>
        <v>4.9683236507978235E-2</v>
      </c>
      <c r="G22" s="13">
        <v>23</v>
      </c>
      <c r="H22" s="15">
        <v>5271</v>
      </c>
      <c r="I22" s="16">
        <v>7876</v>
      </c>
      <c r="J22" s="17">
        <f t="shared" si="2"/>
        <v>66.92483494159471</v>
      </c>
      <c r="K22" s="17">
        <v>33</v>
      </c>
      <c r="L22" s="29">
        <v>84.44</v>
      </c>
      <c r="M22" s="30">
        <v>59</v>
      </c>
      <c r="N22" s="21">
        <v>19.100000000000001</v>
      </c>
      <c r="O22" s="21">
        <v>17.8</v>
      </c>
      <c r="P22" s="21">
        <v>7.4</v>
      </c>
      <c r="Q22" s="21">
        <f t="shared" si="3"/>
        <v>44.300000000000004</v>
      </c>
      <c r="R22" s="21">
        <v>13</v>
      </c>
      <c r="S22" s="23">
        <v>25633</v>
      </c>
      <c r="T22" s="24">
        <v>23</v>
      </c>
      <c r="U22" s="26">
        <v>46789</v>
      </c>
      <c r="V22" s="27">
        <v>46</v>
      </c>
      <c r="X22" s="4">
        <f t="shared" si="4"/>
        <v>32.833333333333336</v>
      </c>
      <c r="Y22" s="3">
        <v>21</v>
      </c>
    </row>
    <row r="23" spans="1:423" x14ac:dyDescent="0.3">
      <c r="A23" s="2" t="s">
        <v>24</v>
      </c>
      <c r="B23" s="2">
        <v>1</v>
      </c>
      <c r="C23" s="9">
        <v>46018</v>
      </c>
      <c r="D23" s="10">
        <v>46540</v>
      </c>
      <c r="E23" s="11">
        <f t="shared" si="0"/>
        <v>522</v>
      </c>
      <c r="F23" s="12">
        <f t="shared" si="1"/>
        <v>1.1216158143532445E-2</v>
      </c>
      <c r="G23" s="13">
        <v>39</v>
      </c>
      <c r="H23" s="15">
        <v>6655</v>
      </c>
      <c r="I23" s="16">
        <v>10950</v>
      </c>
      <c r="J23" s="17">
        <f t="shared" si="2"/>
        <v>60.776255707762559</v>
      </c>
      <c r="K23" s="17">
        <v>56</v>
      </c>
      <c r="L23" s="29">
        <v>86.73</v>
      </c>
      <c r="M23" s="30">
        <v>52</v>
      </c>
      <c r="N23" s="21">
        <v>12.7</v>
      </c>
      <c r="O23" s="21">
        <v>17.100000000000001</v>
      </c>
      <c r="P23" s="21">
        <v>7.6</v>
      </c>
      <c r="Q23" s="21">
        <f t="shared" si="3"/>
        <v>37.4</v>
      </c>
      <c r="R23" s="21">
        <v>33</v>
      </c>
      <c r="S23" s="23">
        <v>27472</v>
      </c>
      <c r="T23" s="24">
        <v>12</v>
      </c>
      <c r="U23" s="26">
        <v>56366</v>
      </c>
      <c r="V23" s="27">
        <v>17</v>
      </c>
      <c r="X23" s="4">
        <f t="shared" si="4"/>
        <v>34.833333333333336</v>
      </c>
      <c r="Y23" s="3">
        <v>22</v>
      </c>
    </row>
    <row r="24" spans="1:423" x14ac:dyDescent="0.3">
      <c r="A24" s="2" t="s">
        <v>34</v>
      </c>
      <c r="B24" s="2">
        <v>1</v>
      </c>
      <c r="C24" s="9">
        <v>4615</v>
      </c>
      <c r="D24" s="10">
        <v>4260</v>
      </c>
      <c r="E24" s="11">
        <f t="shared" si="0"/>
        <v>-355</v>
      </c>
      <c r="F24" s="12">
        <f t="shared" si="1"/>
        <v>-8.3333333333333329E-2</v>
      </c>
      <c r="G24" s="13">
        <v>67</v>
      </c>
      <c r="H24" s="18">
        <v>677</v>
      </c>
      <c r="I24" s="19">
        <v>984</v>
      </c>
      <c r="J24" s="17">
        <f t="shared" si="2"/>
        <v>68.800813008130078</v>
      </c>
      <c r="K24" s="17">
        <v>24</v>
      </c>
      <c r="L24" s="29">
        <v>96.61</v>
      </c>
      <c r="M24" s="30">
        <v>2</v>
      </c>
      <c r="N24" s="21">
        <v>8.8000000000000007</v>
      </c>
      <c r="O24" s="21">
        <v>17.3</v>
      </c>
      <c r="P24" s="21">
        <v>5.9</v>
      </c>
      <c r="Q24" s="21">
        <f t="shared" si="3"/>
        <v>32</v>
      </c>
      <c r="R24" s="21">
        <v>54</v>
      </c>
      <c r="S24" s="23">
        <v>25030</v>
      </c>
      <c r="T24" s="24">
        <v>28</v>
      </c>
      <c r="U24" s="26">
        <v>47568</v>
      </c>
      <c r="V24" s="27">
        <v>39</v>
      </c>
      <c r="X24" s="4">
        <f t="shared" si="4"/>
        <v>35.666666666666664</v>
      </c>
      <c r="Y24" s="3">
        <v>23</v>
      </c>
    </row>
    <row r="25" spans="1:423" x14ac:dyDescent="0.3">
      <c r="A25" s="2" t="s">
        <v>12</v>
      </c>
      <c r="B25" s="2">
        <v>1</v>
      </c>
      <c r="C25" s="9">
        <v>50384</v>
      </c>
      <c r="D25" s="10">
        <v>55955</v>
      </c>
      <c r="E25" s="11">
        <f t="shared" si="0"/>
        <v>5571</v>
      </c>
      <c r="F25" s="12">
        <f t="shared" si="1"/>
        <v>9.956214815476723E-2</v>
      </c>
      <c r="G25" s="13">
        <v>14</v>
      </c>
      <c r="H25" s="15">
        <v>7537</v>
      </c>
      <c r="I25" s="16">
        <v>13847</v>
      </c>
      <c r="J25" s="17">
        <f t="shared" si="2"/>
        <v>54.430562576731425</v>
      </c>
      <c r="K25" s="17">
        <v>78</v>
      </c>
      <c r="L25" s="29">
        <v>83.69</v>
      </c>
      <c r="M25" s="30">
        <v>61</v>
      </c>
      <c r="N25" s="21">
        <v>13.4</v>
      </c>
      <c r="O25" s="21">
        <v>15.2</v>
      </c>
      <c r="P25" s="21">
        <v>6</v>
      </c>
      <c r="Q25" s="21">
        <f t="shared" si="3"/>
        <v>34.6</v>
      </c>
      <c r="R25" s="21">
        <v>41</v>
      </c>
      <c r="S25" s="23">
        <v>26576</v>
      </c>
      <c r="T25" s="24">
        <v>16</v>
      </c>
      <c r="U25" s="26">
        <v>64726</v>
      </c>
      <c r="V25" s="27">
        <v>8</v>
      </c>
      <c r="X25" s="4">
        <f t="shared" si="4"/>
        <v>36.333333333333336</v>
      </c>
      <c r="Y25" s="3">
        <v>24</v>
      </c>
    </row>
    <row r="26" spans="1:423" x14ac:dyDescent="0.3">
      <c r="A26" s="2" t="s">
        <v>73</v>
      </c>
      <c r="B26" s="2">
        <v>1</v>
      </c>
      <c r="C26" s="9">
        <v>36735</v>
      </c>
      <c r="D26" s="10">
        <v>36933</v>
      </c>
      <c r="E26" s="11">
        <f t="shared" si="0"/>
        <v>198</v>
      </c>
      <c r="F26" s="12">
        <f t="shared" si="1"/>
        <v>5.3610592153358781E-3</v>
      </c>
      <c r="G26" s="13">
        <v>45</v>
      </c>
      <c r="H26" s="15">
        <v>6373</v>
      </c>
      <c r="I26" s="16">
        <v>9650</v>
      </c>
      <c r="J26" s="17">
        <f t="shared" si="2"/>
        <v>66.041450777202073</v>
      </c>
      <c r="K26" s="17">
        <v>39</v>
      </c>
      <c r="L26" s="29">
        <v>83.21</v>
      </c>
      <c r="M26" s="30">
        <v>64</v>
      </c>
      <c r="N26" s="21">
        <v>10.7</v>
      </c>
      <c r="O26" s="21">
        <v>17.5</v>
      </c>
      <c r="P26" s="21">
        <v>7.1</v>
      </c>
      <c r="Q26" s="21">
        <f t="shared" si="3"/>
        <v>35.299999999999997</v>
      </c>
      <c r="R26" s="21">
        <v>36</v>
      </c>
      <c r="S26" s="23">
        <v>25062</v>
      </c>
      <c r="T26" s="24">
        <v>27</v>
      </c>
      <c r="U26" s="26">
        <v>55321</v>
      </c>
      <c r="V26" s="27">
        <v>18</v>
      </c>
      <c r="X26" s="4">
        <f t="shared" si="4"/>
        <v>38.166666666666664</v>
      </c>
      <c r="Y26" s="3">
        <v>25</v>
      </c>
    </row>
    <row r="27" spans="1:423" x14ac:dyDescent="0.3">
      <c r="A27" s="2" t="s">
        <v>13</v>
      </c>
      <c r="B27" s="2">
        <v>1</v>
      </c>
      <c r="C27" s="9">
        <v>55900</v>
      </c>
      <c r="D27" s="10">
        <v>63963</v>
      </c>
      <c r="E27" s="11">
        <f t="shared" si="0"/>
        <v>8063</v>
      </c>
      <c r="F27" s="12">
        <f t="shared" si="1"/>
        <v>0.12605725184872504</v>
      </c>
      <c r="G27" s="13">
        <v>12</v>
      </c>
      <c r="H27" s="15">
        <v>9110</v>
      </c>
      <c r="I27" s="16">
        <v>13744</v>
      </c>
      <c r="J27" s="17">
        <f t="shared" si="2"/>
        <v>66.283469150174625</v>
      </c>
      <c r="K27" s="17">
        <v>37</v>
      </c>
      <c r="L27" s="29">
        <v>78.239999999999995</v>
      </c>
      <c r="M27" s="30">
        <v>76</v>
      </c>
      <c r="N27" s="21">
        <v>13.4</v>
      </c>
      <c r="O27" s="21">
        <v>23.9</v>
      </c>
      <c r="P27" s="21">
        <v>9.3000000000000007</v>
      </c>
      <c r="Q27" s="21">
        <f t="shared" si="3"/>
        <v>46.599999999999994</v>
      </c>
      <c r="R27" s="21">
        <v>9</v>
      </c>
      <c r="S27" s="23">
        <v>23011</v>
      </c>
      <c r="T27" s="24">
        <v>68</v>
      </c>
      <c r="U27" s="26">
        <v>50057</v>
      </c>
      <c r="V27" s="27">
        <v>29</v>
      </c>
      <c r="X27" s="4">
        <f t="shared" si="4"/>
        <v>38.5</v>
      </c>
      <c r="Y27" s="3">
        <v>26</v>
      </c>
    </row>
    <row r="28" spans="1:423" s="5" customFormat="1" x14ac:dyDescent="0.3">
      <c r="A28" s="5" t="s">
        <v>39</v>
      </c>
      <c r="B28" s="2">
        <v>1</v>
      </c>
      <c r="C28" s="9">
        <v>28022</v>
      </c>
      <c r="D28" s="10">
        <v>28432</v>
      </c>
      <c r="E28" s="11">
        <f t="shared" si="0"/>
        <v>410</v>
      </c>
      <c r="F28" s="12">
        <f t="shared" si="1"/>
        <v>1.4420371412492966E-2</v>
      </c>
      <c r="G28" s="13">
        <v>42</v>
      </c>
      <c r="H28" s="15">
        <v>4200</v>
      </c>
      <c r="I28" s="16">
        <v>7052</v>
      </c>
      <c r="J28" s="17">
        <f t="shared" si="2"/>
        <v>59.557572319909248</v>
      </c>
      <c r="K28" s="17">
        <v>62</v>
      </c>
      <c r="L28" s="29">
        <v>86.18</v>
      </c>
      <c r="M28" s="30">
        <v>54</v>
      </c>
      <c r="N28" s="21">
        <v>12.7</v>
      </c>
      <c r="O28" s="21">
        <v>16.3</v>
      </c>
      <c r="P28" s="21">
        <v>5.6</v>
      </c>
      <c r="Q28" s="21">
        <f t="shared" si="3"/>
        <v>34.6</v>
      </c>
      <c r="R28" s="21">
        <v>40</v>
      </c>
      <c r="S28" s="23">
        <v>25958</v>
      </c>
      <c r="T28" s="24">
        <v>19</v>
      </c>
      <c r="U28" s="26">
        <v>57477</v>
      </c>
      <c r="V28" s="27">
        <v>15</v>
      </c>
      <c r="W28" s="3"/>
      <c r="X28" s="6">
        <f t="shared" si="4"/>
        <v>38.666666666666664</v>
      </c>
      <c r="Y28" s="5">
        <v>27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</row>
    <row r="29" spans="1:423" x14ac:dyDescent="0.3">
      <c r="A29" s="2" t="s">
        <v>60</v>
      </c>
      <c r="B29" s="2">
        <v>1</v>
      </c>
      <c r="C29" s="9">
        <v>11073</v>
      </c>
      <c r="D29" s="10">
        <v>11046</v>
      </c>
      <c r="E29" s="11">
        <f t="shared" si="0"/>
        <v>-27</v>
      </c>
      <c r="F29" s="12">
        <f t="shared" si="1"/>
        <v>-2.4443237370994023E-3</v>
      </c>
      <c r="G29" s="13">
        <v>52</v>
      </c>
      <c r="H29" s="15">
        <v>1220</v>
      </c>
      <c r="I29" s="16">
        <v>2337</v>
      </c>
      <c r="J29" s="17">
        <f t="shared" si="2"/>
        <v>52.203679931536165</v>
      </c>
      <c r="K29" s="17">
        <v>82</v>
      </c>
      <c r="L29" s="29">
        <v>92.77</v>
      </c>
      <c r="M29" s="30">
        <v>14</v>
      </c>
      <c r="N29" s="21">
        <v>16.3</v>
      </c>
      <c r="O29" s="21">
        <v>15.7</v>
      </c>
      <c r="P29" s="21">
        <v>6.5</v>
      </c>
      <c r="Q29" s="21">
        <f t="shared" si="3"/>
        <v>38.5</v>
      </c>
      <c r="R29" s="21">
        <v>25</v>
      </c>
      <c r="S29" s="23">
        <v>25935</v>
      </c>
      <c r="T29" s="24">
        <v>20</v>
      </c>
      <c r="U29" s="26">
        <v>47196</v>
      </c>
      <c r="V29" s="27">
        <v>41</v>
      </c>
      <c r="X29" s="4">
        <f t="shared" si="4"/>
        <v>39</v>
      </c>
      <c r="Y29" s="3">
        <v>28</v>
      </c>
    </row>
    <row r="30" spans="1:423" x14ac:dyDescent="0.3">
      <c r="A30" s="2" t="s">
        <v>25</v>
      </c>
      <c r="B30" s="2">
        <v>1</v>
      </c>
      <c r="C30" s="9">
        <v>5993</v>
      </c>
      <c r="D30" s="10">
        <v>5975</v>
      </c>
      <c r="E30" s="11">
        <f t="shared" si="0"/>
        <v>-18</v>
      </c>
      <c r="F30" s="12">
        <f t="shared" si="1"/>
        <v>-3.0125523012552303E-3</v>
      </c>
      <c r="G30" s="13">
        <v>50</v>
      </c>
      <c r="H30" s="15">
        <v>1052</v>
      </c>
      <c r="I30" s="16">
        <v>1287</v>
      </c>
      <c r="J30" s="17">
        <f t="shared" si="2"/>
        <v>81.740481740481741</v>
      </c>
      <c r="K30" s="17">
        <v>7</v>
      </c>
      <c r="L30" s="29">
        <v>98.53</v>
      </c>
      <c r="M30" s="30">
        <v>1</v>
      </c>
      <c r="N30" s="21">
        <v>16.2</v>
      </c>
      <c r="O30" s="21">
        <v>14.1</v>
      </c>
      <c r="P30" s="21">
        <v>4.5</v>
      </c>
      <c r="Q30" s="21">
        <f t="shared" si="3"/>
        <v>34.799999999999997</v>
      </c>
      <c r="R30" s="21">
        <v>39</v>
      </c>
      <c r="S30" s="23">
        <v>23233</v>
      </c>
      <c r="T30" s="24">
        <v>61</v>
      </c>
      <c r="U30" s="26">
        <v>41697</v>
      </c>
      <c r="V30" s="27">
        <v>77</v>
      </c>
      <c r="X30" s="4">
        <f t="shared" si="4"/>
        <v>39.166666666666664</v>
      </c>
      <c r="Y30" s="3">
        <v>29</v>
      </c>
    </row>
    <row r="31" spans="1:423" x14ac:dyDescent="0.3">
      <c r="A31" s="2" t="s">
        <v>65</v>
      </c>
      <c r="B31" s="2">
        <v>2</v>
      </c>
      <c r="C31" s="9">
        <v>62898</v>
      </c>
      <c r="D31" s="10">
        <v>66364</v>
      </c>
      <c r="E31" s="11">
        <f t="shared" si="0"/>
        <v>3466</v>
      </c>
      <c r="F31" s="12">
        <f t="shared" si="1"/>
        <v>5.2227111084322826E-2</v>
      </c>
      <c r="G31" s="13">
        <v>16</v>
      </c>
      <c r="H31" s="15">
        <v>8464</v>
      </c>
      <c r="I31" s="16">
        <v>15163</v>
      </c>
      <c r="J31" s="17">
        <f t="shared" si="2"/>
        <v>55.820088373013256</v>
      </c>
      <c r="K31" s="17">
        <v>76</v>
      </c>
      <c r="L31" s="29">
        <v>78.14</v>
      </c>
      <c r="M31" s="30">
        <v>77</v>
      </c>
      <c r="N31" s="21">
        <v>11.6</v>
      </c>
      <c r="O31" s="21">
        <v>16.600000000000001</v>
      </c>
      <c r="P31" s="21">
        <v>10.1</v>
      </c>
      <c r="Q31" s="21">
        <f t="shared" si="3"/>
        <v>38.300000000000004</v>
      </c>
      <c r="R31" s="21">
        <v>27</v>
      </c>
      <c r="S31" s="23">
        <v>24678</v>
      </c>
      <c r="T31" s="24">
        <v>33</v>
      </c>
      <c r="U31" s="26">
        <v>58771</v>
      </c>
      <c r="V31" s="27">
        <v>12</v>
      </c>
      <c r="X31" s="4">
        <f t="shared" si="4"/>
        <v>40.166666666666664</v>
      </c>
      <c r="Y31" s="3">
        <v>30</v>
      </c>
    </row>
    <row r="32" spans="1:423" x14ac:dyDescent="0.3">
      <c r="A32" s="2" t="s">
        <v>41</v>
      </c>
      <c r="B32" s="2">
        <v>2</v>
      </c>
      <c r="C32" s="9">
        <v>24865</v>
      </c>
      <c r="D32" s="10">
        <v>25700</v>
      </c>
      <c r="E32" s="11">
        <f t="shared" si="0"/>
        <v>835</v>
      </c>
      <c r="F32" s="12">
        <f t="shared" si="1"/>
        <v>3.2490272373540859E-2</v>
      </c>
      <c r="G32" s="13">
        <v>31</v>
      </c>
      <c r="H32" s="15">
        <v>4257</v>
      </c>
      <c r="I32" s="16">
        <v>6265</v>
      </c>
      <c r="J32" s="17">
        <f t="shared" si="2"/>
        <v>67.948922585794094</v>
      </c>
      <c r="K32" s="17">
        <v>29</v>
      </c>
      <c r="L32" s="29">
        <v>83.33</v>
      </c>
      <c r="M32" s="30">
        <v>63</v>
      </c>
      <c r="N32" s="21">
        <v>12.7</v>
      </c>
      <c r="O32" s="21">
        <v>19.5</v>
      </c>
      <c r="P32" s="21">
        <v>7</v>
      </c>
      <c r="Q32" s="21">
        <f t="shared" si="3"/>
        <v>39.200000000000003</v>
      </c>
      <c r="R32" s="21">
        <v>23</v>
      </c>
      <c r="S32" s="23">
        <v>23755</v>
      </c>
      <c r="T32" s="24">
        <v>51</v>
      </c>
      <c r="U32" s="26">
        <v>46872</v>
      </c>
      <c r="V32" s="27">
        <v>44</v>
      </c>
      <c r="X32" s="4">
        <f t="shared" si="4"/>
        <v>40.166666666666664</v>
      </c>
      <c r="Y32" s="3">
        <v>31</v>
      </c>
    </row>
    <row r="33" spans="1:25" x14ac:dyDescent="0.3">
      <c r="A33" s="2" t="s">
        <v>36</v>
      </c>
      <c r="B33" s="2">
        <v>2</v>
      </c>
      <c r="C33" s="9">
        <v>7321</v>
      </c>
      <c r="D33" s="10">
        <v>6662</v>
      </c>
      <c r="E33" s="11">
        <f t="shared" si="0"/>
        <v>-659</v>
      </c>
      <c r="F33" s="12">
        <f t="shared" si="1"/>
        <v>-9.8919243470429297E-2</v>
      </c>
      <c r="G33" s="13">
        <v>75</v>
      </c>
      <c r="H33" s="15">
        <v>1282</v>
      </c>
      <c r="I33" s="16">
        <v>1534</v>
      </c>
      <c r="J33" s="17">
        <f t="shared" si="2"/>
        <v>83.57235984354628</v>
      </c>
      <c r="K33" s="17">
        <v>5</v>
      </c>
      <c r="L33" s="29">
        <v>95.4</v>
      </c>
      <c r="M33" s="30">
        <v>5</v>
      </c>
      <c r="N33" s="21">
        <v>12.1</v>
      </c>
      <c r="O33" s="21">
        <v>13.8</v>
      </c>
      <c r="P33" s="21">
        <v>5.0999999999999996</v>
      </c>
      <c r="Q33" s="21">
        <f t="shared" si="3"/>
        <v>31</v>
      </c>
      <c r="R33" s="21">
        <v>60</v>
      </c>
      <c r="S33" s="23">
        <v>24291</v>
      </c>
      <c r="T33" s="24">
        <v>42</v>
      </c>
      <c r="U33" s="26">
        <v>45550</v>
      </c>
      <c r="V33" s="27">
        <v>54</v>
      </c>
      <c r="X33" s="4">
        <f t="shared" si="4"/>
        <v>40.166666666666664</v>
      </c>
      <c r="Y33" s="3">
        <v>32</v>
      </c>
    </row>
    <row r="34" spans="1:25" x14ac:dyDescent="0.3">
      <c r="A34" s="2" t="s">
        <v>29</v>
      </c>
      <c r="B34" s="2">
        <v>2</v>
      </c>
      <c r="C34" s="9">
        <v>39059</v>
      </c>
      <c r="D34" s="10">
        <v>39932</v>
      </c>
      <c r="E34" s="11">
        <f t="shared" ref="E34:E65" si="5">D34-C34</f>
        <v>873</v>
      </c>
      <c r="F34" s="12">
        <f t="shared" ref="F34:F65" si="6">E34/D34</f>
        <v>2.1862165681658819E-2</v>
      </c>
      <c r="G34" s="13">
        <v>30</v>
      </c>
      <c r="H34" s="15">
        <v>6148</v>
      </c>
      <c r="I34" s="16">
        <v>9805</v>
      </c>
      <c r="J34" s="17">
        <f t="shared" ref="J34:J65" si="7">(H34/I34)*100</f>
        <v>62.702702702702709</v>
      </c>
      <c r="K34" s="17">
        <v>49</v>
      </c>
      <c r="L34" s="29">
        <v>86.98</v>
      </c>
      <c r="M34" s="30">
        <v>51</v>
      </c>
      <c r="N34" s="21">
        <v>11.3</v>
      </c>
      <c r="O34" s="21">
        <v>12.1</v>
      </c>
      <c r="P34" s="21">
        <v>5.2</v>
      </c>
      <c r="Q34" s="21">
        <f t="shared" ref="Q34:Q65" si="8">N34+O34+P33:P34</f>
        <v>28.599999999999998</v>
      </c>
      <c r="R34" s="21">
        <v>73</v>
      </c>
      <c r="S34" s="23">
        <v>25165</v>
      </c>
      <c r="T34" s="24">
        <v>25</v>
      </c>
      <c r="U34" s="26">
        <v>57260</v>
      </c>
      <c r="V34" s="27">
        <v>16</v>
      </c>
      <c r="X34" s="4">
        <f t="shared" ref="X34:X65" si="9">(G34+K34+M34+R34+T34+V34)/6</f>
        <v>40.666666666666664</v>
      </c>
      <c r="Y34" s="3">
        <v>33</v>
      </c>
    </row>
    <row r="35" spans="1:25" x14ac:dyDescent="0.3">
      <c r="A35" s="2" t="s">
        <v>27</v>
      </c>
      <c r="B35" s="2">
        <v>2</v>
      </c>
      <c r="C35" s="9">
        <v>19561</v>
      </c>
      <c r="D35" s="10">
        <v>18659</v>
      </c>
      <c r="E35" s="11">
        <f t="shared" si="5"/>
        <v>-902</v>
      </c>
      <c r="F35" s="12">
        <f t="shared" si="6"/>
        <v>-4.8341283026957498E-2</v>
      </c>
      <c r="G35" s="13">
        <v>82</v>
      </c>
      <c r="H35" s="15">
        <v>4881</v>
      </c>
      <c r="I35" s="16">
        <v>4403</v>
      </c>
      <c r="J35" s="17">
        <f t="shared" si="7"/>
        <v>110.85623438564616</v>
      </c>
      <c r="K35" s="17">
        <v>1</v>
      </c>
      <c r="L35" s="29">
        <v>73.95</v>
      </c>
      <c r="M35" s="30">
        <v>83</v>
      </c>
      <c r="N35" s="21">
        <v>15.6</v>
      </c>
      <c r="O35" s="21">
        <v>16.5</v>
      </c>
      <c r="P35" s="21">
        <v>6.7</v>
      </c>
      <c r="Q35" s="21">
        <f t="shared" si="8"/>
        <v>38.800000000000004</v>
      </c>
      <c r="R35" s="21">
        <v>24</v>
      </c>
      <c r="S35" s="23">
        <v>24865</v>
      </c>
      <c r="T35" s="24">
        <v>31</v>
      </c>
      <c r="U35" s="26">
        <v>50855</v>
      </c>
      <c r="V35" s="27">
        <v>25</v>
      </c>
      <c r="X35" s="4">
        <f t="shared" si="9"/>
        <v>41</v>
      </c>
      <c r="Y35" s="3">
        <v>34</v>
      </c>
    </row>
    <row r="36" spans="1:25" x14ac:dyDescent="0.3">
      <c r="A36" s="2" t="s">
        <v>4</v>
      </c>
      <c r="B36" s="2">
        <v>2</v>
      </c>
      <c r="C36" s="9">
        <v>39805</v>
      </c>
      <c r="D36" s="10">
        <v>40452</v>
      </c>
      <c r="E36" s="11">
        <f t="shared" si="5"/>
        <v>647</v>
      </c>
      <c r="F36" s="12">
        <f t="shared" si="6"/>
        <v>1.599426480767329E-2</v>
      </c>
      <c r="G36" s="13">
        <v>35</v>
      </c>
      <c r="H36" s="15">
        <v>5683</v>
      </c>
      <c r="I36" s="16">
        <v>9500</v>
      </c>
      <c r="J36" s="17">
        <f t="shared" si="7"/>
        <v>59.821052631578951</v>
      </c>
      <c r="K36" s="17">
        <v>59</v>
      </c>
      <c r="L36" s="29">
        <v>88.63</v>
      </c>
      <c r="M36" s="30">
        <v>39</v>
      </c>
      <c r="N36" s="21">
        <v>13.6</v>
      </c>
      <c r="O36" s="21">
        <v>16.3</v>
      </c>
      <c r="P36" s="21">
        <v>5.8</v>
      </c>
      <c r="Q36" s="21">
        <f t="shared" si="8"/>
        <v>35.699999999999996</v>
      </c>
      <c r="R36" s="21">
        <v>35</v>
      </c>
      <c r="S36" s="23">
        <v>23648</v>
      </c>
      <c r="T36" s="24">
        <v>55</v>
      </c>
      <c r="U36" s="26">
        <v>50848</v>
      </c>
      <c r="V36" s="27">
        <v>26</v>
      </c>
      <c r="X36" s="4">
        <f t="shared" si="9"/>
        <v>41.5</v>
      </c>
      <c r="Y36" s="3">
        <v>35</v>
      </c>
    </row>
    <row r="37" spans="1:25" x14ac:dyDescent="0.3">
      <c r="A37" s="2" t="s">
        <v>62</v>
      </c>
      <c r="B37" s="2">
        <v>2</v>
      </c>
      <c r="C37" s="9">
        <v>4111</v>
      </c>
      <c r="D37" s="10">
        <v>3981</v>
      </c>
      <c r="E37" s="11">
        <f t="shared" si="5"/>
        <v>-130</v>
      </c>
      <c r="F37" s="12">
        <f t="shared" si="6"/>
        <v>-3.2655111780959555E-2</v>
      </c>
      <c r="G37" s="13">
        <v>56</v>
      </c>
      <c r="H37" s="18">
        <v>747</v>
      </c>
      <c r="I37" s="16">
        <v>1007</v>
      </c>
      <c r="J37" s="17">
        <f t="shared" si="7"/>
        <v>74.180734856007945</v>
      </c>
      <c r="K37" s="17">
        <v>12</v>
      </c>
      <c r="L37" s="29">
        <v>91.38</v>
      </c>
      <c r="M37" s="30">
        <v>25</v>
      </c>
      <c r="N37" s="21">
        <v>14.7</v>
      </c>
      <c r="O37" s="21">
        <v>12.5</v>
      </c>
      <c r="P37" s="21">
        <v>4</v>
      </c>
      <c r="Q37" s="21">
        <f t="shared" si="8"/>
        <v>31.2</v>
      </c>
      <c r="R37" s="21">
        <v>59</v>
      </c>
      <c r="S37" s="23">
        <v>23171</v>
      </c>
      <c r="T37" s="24">
        <v>62</v>
      </c>
      <c r="U37" s="26">
        <v>47835</v>
      </c>
      <c r="V37" s="27">
        <v>36</v>
      </c>
      <c r="X37" s="4">
        <f t="shared" si="9"/>
        <v>41.666666666666664</v>
      </c>
      <c r="Y37" s="3">
        <v>36</v>
      </c>
    </row>
    <row r="38" spans="1:25" s="5" customFormat="1" x14ac:dyDescent="0.3">
      <c r="A38" s="5" t="s">
        <v>45</v>
      </c>
      <c r="B38" s="2">
        <v>2</v>
      </c>
      <c r="C38" s="9">
        <v>20637</v>
      </c>
      <c r="D38" s="10">
        <v>19822</v>
      </c>
      <c r="E38" s="11">
        <f t="shared" si="5"/>
        <v>-815</v>
      </c>
      <c r="F38" s="12">
        <f t="shared" si="6"/>
        <v>-4.1115931792957319E-2</v>
      </c>
      <c r="G38" s="13">
        <v>80</v>
      </c>
      <c r="H38" s="15">
        <v>5251</v>
      </c>
      <c r="I38" s="16">
        <v>9265</v>
      </c>
      <c r="J38" s="17">
        <f t="shared" si="7"/>
        <v>56.675661090124116</v>
      </c>
      <c r="K38" s="17">
        <v>73</v>
      </c>
      <c r="L38" s="29">
        <v>91.87</v>
      </c>
      <c r="M38" s="30">
        <v>19</v>
      </c>
      <c r="N38" s="21">
        <v>12</v>
      </c>
      <c r="O38" s="21">
        <v>15</v>
      </c>
      <c r="P38" s="21">
        <v>5</v>
      </c>
      <c r="Q38" s="21">
        <f t="shared" si="8"/>
        <v>32</v>
      </c>
      <c r="R38" s="21">
        <v>55</v>
      </c>
      <c r="S38" s="23">
        <v>27590</v>
      </c>
      <c r="T38" s="24">
        <v>11</v>
      </c>
      <c r="U38" s="26">
        <v>58544</v>
      </c>
      <c r="V38" s="27">
        <v>13</v>
      </c>
      <c r="X38" s="6">
        <f t="shared" si="9"/>
        <v>41.833333333333336</v>
      </c>
      <c r="Y38" s="5">
        <v>37</v>
      </c>
    </row>
    <row r="39" spans="1:25" x14ac:dyDescent="0.3">
      <c r="A39" s="2" t="s">
        <v>59</v>
      </c>
      <c r="B39" s="2">
        <v>2</v>
      </c>
      <c r="C39" s="9">
        <v>30854</v>
      </c>
      <c r="D39" s="10">
        <v>31627</v>
      </c>
      <c r="E39" s="11">
        <f t="shared" si="5"/>
        <v>773</v>
      </c>
      <c r="F39" s="12">
        <f t="shared" si="6"/>
        <v>2.4441142062162077E-2</v>
      </c>
      <c r="G39" s="13">
        <v>34</v>
      </c>
      <c r="H39" s="15">
        <v>4990</v>
      </c>
      <c r="I39" s="16">
        <v>7521</v>
      </c>
      <c r="J39" s="17">
        <f t="shared" si="7"/>
        <v>66.347560164871695</v>
      </c>
      <c r="K39" s="17">
        <v>35</v>
      </c>
      <c r="L39" s="29">
        <v>88.22</v>
      </c>
      <c r="M39" s="30">
        <v>42</v>
      </c>
      <c r="N39" s="21">
        <v>11.9</v>
      </c>
      <c r="O39" s="21">
        <v>17.100000000000001</v>
      </c>
      <c r="P39" s="21">
        <v>7.4</v>
      </c>
      <c r="Q39" s="21">
        <f t="shared" si="8"/>
        <v>36.4</v>
      </c>
      <c r="R39" s="21">
        <v>34</v>
      </c>
      <c r="S39" s="23">
        <v>23105</v>
      </c>
      <c r="T39" s="24">
        <v>66</v>
      </c>
      <c r="U39" s="26">
        <v>47233</v>
      </c>
      <c r="V39" s="27">
        <v>40</v>
      </c>
      <c r="X39" s="4">
        <f t="shared" si="9"/>
        <v>41.833333333333336</v>
      </c>
      <c r="Y39" s="3">
        <v>38</v>
      </c>
    </row>
    <row r="40" spans="1:25" x14ac:dyDescent="0.3">
      <c r="A40" s="2" t="s">
        <v>17</v>
      </c>
      <c r="B40" s="2">
        <v>2</v>
      </c>
      <c r="C40" s="9">
        <v>61739</v>
      </c>
      <c r="D40" s="10">
        <v>64975</v>
      </c>
      <c r="E40" s="11">
        <f t="shared" si="5"/>
        <v>3236</v>
      </c>
      <c r="F40" s="12">
        <f t="shared" si="6"/>
        <v>4.9803770681031166E-2</v>
      </c>
      <c r="G40" s="13">
        <v>17</v>
      </c>
      <c r="H40" s="15">
        <v>9403</v>
      </c>
      <c r="I40" s="16">
        <v>14372</v>
      </c>
      <c r="J40" s="17">
        <f t="shared" si="7"/>
        <v>65.425827998886717</v>
      </c>
      <c r="K40" s="17">
        <v>42</v>
      </c>
      <c r="L40" s="29">
        <v>85.14</v>
      </c>
      <c r="M40" s="30">
        <v>58</v>
      </c>
      <c r="N40" s="21">
        <v>13.3</v>
      </c>
      <c r="O40" s="21">
        <v>15.8</v>
      </c>
      <c r="P40" s="21">
        <v>8.6999999999999993</v>
      </c>
      <c r="Q40" s="21">
        <f t="shared" si="8"/>
        <v>37.799999999999997</v>
      </c>
      <c r="R40" s="21">
        <v>30</v>
      </c>
      <c r="S40" s="23">
        <v>24282</v>
      </c>
      <c r="T40" s="24">
        <v>43</v>
      </c>
      <c r="U40" s="26">
        <v>44659</v>
      </c>
      <c r="V40" s="27">
        <v>61</v>
      </c>
      <c r="X40" s="4">
        <f t="shared" si="9"/>
        <v>41.833333333333336</v>
      </c>
      <c r="Y40" s="3">
        <v>39</v>
      </c>
    </row>
    <row r="41" spans="1:25" x14ac:dyDescent="0.3">
      <c r="A41" s="2" t="s">
        <v>31</v>
      </c>
      <c r="B41" s="2">
        <v>2</v>
      </c>
      <c r="C41" s="9">
        <v>10842</v>
      </c>
      <c r="D41" s="10">
        <v>9934</v>
      </c>
      <c r="E41" s="11">
        <f t="shared" si="5"/>
        <v>-908</v>
      </c>
      <c r="F41" s="12">
        <f t="shared" si="6"/>
        <v>-9.1403261526072074E-2</v>
      </c>
      <c r="G41" s="13">
        <v>83</v>
      </c>
      <c r="H41" s="15">
        <v>1522</v>
      </c>
      <c r="I41" s="16">
        <v>2320</v>
      </c>
      <c r="J41" s="17">
        <f t="shared" si="7"/>
        <v>65.603448275862064</v>
      </c>
      <c r="K41" s="17">
        <v>41</v>
      </c>
      <c r="L41" s="29">
        <v>91.94</v>
      </c>
      <c r="M41" s="30">
        <v>18</v>
      </c>
      <c r="N41" s="21">
        <v>13.2</v>
      </c>
      <c r="O41" s="21">
        <v>15</v>
      </c>
      <c r="P41" s="21">
        <v>5.2</v>
      </c>
      <c r="Q41" s="21">
        <f t="shared" si="8"/>
        <v>33.4</v>
      </c>
      <c r="R41" s="21">
        <v>44</v>
      </c>
      <c r="S41" s="23">
        <v>25144</v>
      </c>
      <c r="T41" s="24">
        <v>26</v>
      </c>
      <c r="U41" s="26">
        <v>46869</v>
      </c>
      <c r="V41" s="27">
        <v>45</v>
      </c>
      <c r="X41" s="4">
        <f t="shared" si="9"/>
        <v>42.833333333333336</v>
      </c>
      <c r="Y41" s="3">
        <v>40</v>
      </c>
    </row>
    <row r="42" spans="1:25" x14ac:dyDescent="0.3">
      <c r="A42" s="2" t="s">
        <v>30</v>
      </c>
      <c r="B42" s="2">
        <v>2</v>
      </c>
      <c r="C42" s="9">
        <v>44379</v>
      </c>
      <c r="D42" s="10">
        <v>45191</v>
      </c>
      <c r="E42" s="11">
        <f t="shared" si="5"/>
        <v>812</v>
      </c>
      <c r="F42" s="12">
        <f t="shared" si="6"/>
        <v>1.7968179504768648E-2</v>
      </c>
      <c r="G42" s="13">
        <v>33</v>
      </c>
      <c r="H42" s="15">
        <v>6521</v>
      </c>
      <c r="I42" s="16">
        <v>9836</v>
      </c>
      <c r="J42" s="17">
        <f t="shared" si="7"/>
        <v>66.297275315168775</v>
      </c>
      <c r="K42" s="17">
        <v>36</v>
      </c>
      <c r="L42" s="29">
        <v>88.63</v>
      </c>
      <c r="M42" s="30">
        <v>38</v>
      </c>
      <c r="N42" s="21">
        <v>12.1</v>
      </c>
      <c r="O42" s="21">
        <v>15.5</v>
      </c>
      <c r="P42" s="21">
        <v>7.2</v>
      </c>
      <c r="Q42" s="21">
        <f t="shared" si="8"/>
        <v>34.800000000000004</v>
      </c>
      <c r="R42" s="21">
        <v>38</v>
      </c>
      <c r="S42" s="23">
        <v>23465</v>
      </c>
      <c r="T42" s="24">
        <v>59</v>
      </c>
      <c r="U42" s="26">
        <v>45621</v>
      </c>
      <c r="V42" s="27">
        <v>53</v>
      </c>
      <c r="X42" s="4">
        <f t="shared" si="9"/>
        <v>42.833333333333336</v>
      </c>
      <c r="Y42" s="3">
        <v>41</v>
      </c>
    </row>
    <row r="43" spans="1:25" x14ac:dyDescent="0.3">
      <c r="A43" s="2" t="s">
        <v>2</v>
      </c>
      <c r="B43" s="2">
        <v>2</v>
      </c>
      <c r="C43" s="9">
        <v>32302</v>
      </c>
      <c r="D43" s="10">
        <v>34420</v>
      </c>
      <c r="E43" s="11">
        <f t="shared" si="5"/>
        <v>2118</v>
      </c>
      <c r="F43" s="12">
        <f t="shared" si="6"/>
        <v>6.1533991865194655E-2</v>
      </c>
      <c r="G43" s="13">
        <v>21</v>
      </c>
      <c r="H43" s="15">
        <v>4495</v>
      </c>
      <c r="I43" s="16">
        <v>7999</v>
      </c>
      <c r="J43" s="17">
        <f t="shared" si="7"/>
        <v>56.194524315539439</v>
      </c>
      <c r="K43" s="17">
        <v>74</v>
      </c>
      <c r="L43" s="29">
        <v>88.1</v>
      </c>
      <c r="M43" s="30">
        <v>43</v>
      </c>
      <c r="N43" s="21">
        <v>13.7</v>
      </c>
      <c r="O43" s="21">
        <v>16.899999999999999</v>
      </c>
      <c r="P43" s="21">
        <v>7.1</v>
      </c>
      <c r="Q43" s="21">
        <f t="shared" si="8"/>
        <v>37.699999999999996</v>
      </c>
      <c r="R43" s="21">
        <v>31</v>
      </c>
      <c r="S43" s="23">
        <v>24385</v>
      </c>
      <c r="T43" s="24">
        <v>40</v>
      </c>
      <c r="U43" s="26">
        <v>46056</v>
      </c>
      <c r="V43" s="27">
        <v>49</v>
      </c>
      <c r="X43" s="4">
        <f t="shared" si="9"/>
        <v>43</v>
      </c>
      <c r="Y43" s="3">
        <v>42</v>
      </c>
    </row>
    <row r="44" spans="1:25" x14ac:dyDescent="0.3">
      <c r="A44" s="2" t="s">
        <v>68</v>
      </c>
      <c r="B44" s="2">
        <v>2</v>
      </c>
      <c r="C44" s="9">
        <v>195797</v>
      </c>
      <c r="D44" s="10">
        <v>200261</v>
      </c>
      <c r="E44" s="11">
        <f t="shared" si="5"/>
        <v>4464</v>
      </c>
      <c r="F44" s="12">
        <f t="shared" si="6"/>
        <v>2.2290910361977619E-2</v>
      </c>
      <c r="G44" s="13">
        <v>15</v>
      </c>
      <c r="H44" s="15">
        <v>22542</v>
      </c>
      <c r="I44" s="16">
        <v>39228</v>
      </c>
      <c r="J44" s="17">
        <f t="shared" si="7"/>
        <v>57.464056286326091</v>
      </c>
      <c r="K44" s="17">
        <v>71</v>
      </c>
      <c r="L44" s="29">
        <v>80.8</v>
      </c>
      <c r="M44" s="30">
        <v>69</v>
      </c>
      <c r="N44" s="21">
        <v>12.4</v>
      </c>
      <c r="O44" s="21">
        <v>19.100000000000001</v>
      </c>
      <c r="P44" s="21">
        <v>9.3000000000000007</v>
      </c>
      <c r="Q44" s="21">
        <f t="shared" si="8"/>
        <v>40.799999999999997</v>
      </c>
      <c r="R44" s="21">
        <v>18</v>
      </c>
      <c r="S44" s="23">
        <v>25014</v>
      </c>
      <c r="T44" s="24">
        <v>29</v>
      </c>
      <c r="U44" s="26">
        <v>44941</v>
      </c>
      <c r="V44" s="27">
        <v>58</v>
      </c>
      <c r="X44" s="4">
        <f t="shared" si="9"/>
        <v>43.333333333333336</v>
      </c>
      <c r="Y44" s="3">
        <v>43</v>
      </c>
    </row>
    <row r="45" spans="1:25" x14ac:dyDescent="0.3">
      <c r="A45" s="2" t="s">
        <v>44</v>
      </c>
      <c r="B45" s="2">
        <v>2</v>
      </c>
      <c r="C45" s="9">
        <v>9648</v>
      </c>
      <c r="D45" s="10">
        <v>9384</v>
      </c>
      <c r="E45" s="11">
        <f t="shared" si="5"/>
        <v>-264</v>
      </c>
      <c r="F45" s="12">
        <f t="shared" si="6"/>
        <v>-2.8132992327365727E-2</v>
      </c>
      <c r="G45" s="13">
        <v>61</v>
      </c>
      <c r="H45" s="15">
        <v>3010</v>
      </c>
      <c r="I45" s="16">
        <v>4632</v>
      </c>
      <c r="J45" s="17">
        <f t="shared" si="7"/>
        <v>64.982728842832472</v>
      </c>
      <c r="K45" s="17">
        <v>44</v>
      </c>
      <c r="L45" s="29">
        <v>94.23</v>
      </c>
      <c r="M45" s="30">
        <v>10</v>
      </c>
      <c r="N45" s="21">
        <v>11.8</v>
      </c>
      <c r="O45" s="21">
        <v>15.3</v>
      </c>
      <c r="P45" s="21">
        <v>4.8</v>
      </c>
      <c r="Q45" s="21">
        <f t="shared" si="8"/>
        <v>31.900000000000002</v>
      </c>
      <c r="R45" s="21">
        <v>56</v>
      </c>
      <c r="S45" s="23">
        <v>25321</v>
      </c>
      <c r="T45" s="24">
        <v>24</v>
      </c>
      <c r="U45" s="26">
        <v>43960</v>
      </c>
      <c r="V45" s="27">
        <v>66</v>
      </c>
      <c r="X45" s="4">
        <f t="shared" si="9"/>
        <v>43.5</v>
      </c>
      <c r="Y45" s="3">
        <v>44</v>
      </c>
    </row>
    <row r="46" spans="1:25" x14ac:dyDescent="0.3">
      <c r="A46" s="2" t="s">
        <v>46</v>
      </c>
      <c r="B46" s="2">
        <v>2</v>
      </c>
      <c r="C46" s="9">
        <v>23141</v>
      </c>
      <c r="D46" s="10">
        <v>23169</v>
      </c>
      <c r="E46" s="11">
        <f t="shared" si="5"/>
        <v>28</v>
      </c>
      <c r="F46" s="12">
        <f t="shared" si="6"/>
        <v>1.208511372955242E-3</v>
      </c>
      <c r="G46" s="13">
        <v>48</v>
      </c>
      <c r="H46" s="15">
        <v>3396</v>
      </c>
      <c r="I46" s="16">
        <v>5920</v>
      </c>
      <c r="J46" s="17">
        <f t="shared" si="7"/>
        <v>57.364864864864863</v>
      </c>
      <c r="K46" s="17">
        <v>72</v>
      </c>
      <c r="L46" s="29">
        <v>91.67</v>
      </c>
      <c r="M46" s="30">
        <v>21</v>
      </c>
      <c r="N46" s="21">
        <v>13.5</v>
      </c>
      <c r="O46" s="21">
        <v>13.8</v>
      </c>
      <c r="P46" s="21">
        <v>5.3</v>
      </c>
      <c r="Q46" s="21">
        <f t="shared" si="8"/>
        <v>32.6</v>
      </c>
      <c r="R46" s="21">
        <v>50</v>
      </c>
      <c r="S46" s="23">
        <v>23839</v>
      </c>
      <c r="T46" s="24">
        <v>49</v>
      </c>
      <c r="U46" s="26">
        <v>51173</v>
      </c>
      <c r="V46" s="27">
        <v>23</v>
      </c>
      <c r="X46" s="4">
        <f t="shared" si="9"/>
        <v>43.833333333333336</v>
      </c>
      <c r="Y46" s="3">
        <v>45</v>
      </c>
    </row>
    <row r="47" spans="1:25" x14ac:dyDescent="0.3">
      <c r="A47" s="2" t="s">
        <v>40</v>
      </c>
      <c r="B47" s="2">
        <v>2</v>
      </c>
      <c r="C47" s="9">
        <v>5882</v>
      </c>
      <c r="D47" s="10">
        <v>5679</v>
      </c>
      <c r="E47" s="11">
        <f t="shared" si="5"/>
        <v>-203</v>
      </c>
      <c r="F47" s="12">
        <f t="shared" si="6"/>
        <v>-3.5745729882021481E-2</v>
      </c>
      <c r="G47" s="13">
        <v>59</v>
      </c>
      <c r="H47" s="18">
        <v>948</v>
      </c>
      <c r="I47" s="16">
        <v>1316</v>
      </c>
      <c r="J47" s="17">
        <f t="shared" si="7"/>
        <v>72.036474164133736</v>
      </c>
      <c r="K47" s="17">
        <v>17</v>
      </c>
      <c r="L47" s="29">
        <v>87.5</v>
      </c>
      <c r="M47" s="30">
        <v>49</v>
      </c>
      <c r="N47" s="21">
        <v>12.9</v>
      </c>
      <c r="O47" s="21">
        <v>16.5</v>
      </c>
      <c r="P47" s="21">
        <v>3.2</v>
      </c>
      <c r="Q47" s="21">
        <f t="shared" si="8"/>
        <v>32.6</v>
      </c>
      <c r="R47" s="21">
        <v>51</v>
      </c>
      <c r="S47" s="23">
        <v>24922</v>
      </c>
      <c r="T47" s="24">
        <v>30</v>
      </c>
      <c r="U47" s="26">
        <v>44672</v>
      </c>
      <c r="V47" s="27">
        <v>60</v>
      </c>
      <c r="X47" s="4">
        <f t="shared" si="9"/>
        <v>44.333333333333336</v>
      </c>
      <c r="Y47" s="3">
        <v>46</v>
      </c>
    </row>
    <row r="48" spans="1:25" x14ac:dyDescent="0.3">
      <c r="A48" s="2" t="s">
        <v>33</v>
      </c>
      <c r="B48" s="2">
        <v>2</v>
      </c>
      <c r="C48" s="9">
        <v>41689</v>
      </c>
      <c r="D48" s="10">
        <v>42924</v>
      </c>
      <c r="E48" s="11">
        <f t="shared" si="5"/>
        <v>1235</v>
      </c>
      <c r="F48" s="12">
        <f t="shared" si="6"/>
        <v>2.8771782685677011E-2</v>
      </c>
      <c r="G48" s="13">
        <v>27</v>
      </c>
      <c r="H48" s="15">
        <v>5541</v>
      </c>
      <c r="I48" s="16">
        <v>10157</v>
      </c>
      <c r="J48" s="17">
        <f t="shared" si="7"/>
        <v>54.553509894653928</v>
      </c>
      <c r="K48" s="17">
        <v>77</v>
      </c>
      <c r="L48" s="29">
        <v>73.13</v>
      </c>
      <c r="M48" s="30">
        <v>84</v>
      </c>
      <c r="N48" s="21">
        <v>15.1</v>
      </c>
      <c r="O48" s="21">
        <v>15.3</v>
      </c>
      <c r="P48" s="21">
        <v>7.3</v>
      </c>
      <c r="Q48" s="21">
        <f t="shared" si="8"/>
        <v>37.699999999999996</v>
      </c>
      <c r="R48" s="21">
        <v>32</v>
      </c>
      <c r="S48" s="23">
        <v>25844</v>
      </c>
      <c r="T48" s="24">
        <v>21</v>
      </c>
      <c r="U48" s="26">
        <v>49512</v>
      </c>
      <c r="V48" s="27">
        <v>30</v>
      </c>
      <c r="X48" s="4">
        <f t="shared" si="9"/>
        <v>45.166666666666664</v>
      </c>
      <c r="Y48" s="3">
        <v>47</v>
      </c>
    </row>
    <row r="49" spans="1:25" x14ac:dyDescent="0.3">
      <c r="A49" s="2" t="s">
        <v>67</v>
      </c>
      <c r="B49" s="2">
        <v>2</v>
      </c>
      <c r="C49" s="9">
        <v>16010</v>
      </c>
      <c r="D49" s="10">
        <v>15313</v>
      </c>
      <c r="E49" s="11">
        <f t="shared" si="5"/>
        <v>-697</v>
      </c>
      <c r="F49" s="12">
        <f t="shared" si="6"/>
        <v>-4.5516881081434077E-2</v>
      </c>
      <c r="G49" s="13">
        <v>78</v>
      </c>
      <c r="H49" s="15">
        <v>2891</v>
      </c>
      <c r="I49" s="16">
        <v>4104</v>
      </c>
      <c r="J49" s="17">
        <f t="shared" si="7"/>
        <v>70.443469785575047</v>
      </c>
      <c r="K49" s="17">
        <v>20</v>
      </c>
      <c r="L49" s="29">
        <v>93.15</v>
      </c>
      <c r="M49" s="30">
        <v>12</v>
      </c>
      <c r="N49" s="21">
        <v>11</v>
      </c>
      <c r="O49" s="21">
        <v>14.6</v>
      </c>
      <c r="P49" s="21">
        <v>4.5999999999999996</v>
      </c>
      <c r="Q49" s="21">
        <f t="shared" si="8"/>
        <v>30.200000000000003</v>
      </c>
      <c r="R49" s="21">
        <v>63</v>
      </c>
      <c r="S49" s="23">
        <v>22975</v>
      </c>
      <c r="T49" s="24">
        <v>69</v>
      </c>
      <c r="U49" s="26">
        <v>49400</v>
      </c>
      <c r="V49" s="27">
        <v>31</v>
      </c>
      <c r="X49" s="4">
        <f t="shared" si="9"/>
        <v>45.5</v>
      </c>
      <c r="Y49" s="3">
        <v>48</v>
      </c>
    </row>
    <row r="50" spans="1:25" x14ac:dyDescent="0.3">
      <c r="A50" s="2" t="s">
        <v>16</v>
      </c>
      <c r="B50" s="2">
        <v>2</v>
      </c>
      <c r="C50" s="9">
        <v>11222</v>
      </c>
      <c r="D50" s="10">
        <v>11293</v>
      </c>
      <c r="E50" s="11">
        <f t="shared" si="5"/>
        <v>71</v>
      </c>
      <c r="F50" s="12">
        <f t="shared" si="6"/>
        <v>6.2870804923403877E-3</v>
      </c>
      <c r="G50" s="13">
        <v>47</v>
      </c>
      <c r="H50" s="15">
        <v>2264</v>
      </c>
      <c r="I50" s="16">
        <v>2791</v>
      </c>
      <c r="J50" s="17">
        <f t="shared" si="7"/>
        <v>81.117878896452893</v>
      </c>
      <c r="K50" s="17">
        <v>9</v>
      </c>
      <c r="L50" s="29">
        <v>94.84</v>
      </c>
      <c r="M50" s="30">
        <v>7</v>
      </c>
      <c r="N50" s="21">
        <v>9.3000000000000007</v>
      </c>
      <c r="O50" s="21">
        <v>15.4</v>
      </c>
      <c r="P50" s="21">
        <v>5.0999999999999996</v>
      </c>
      <c r="Q50" s="21">
        <f t="shared" si="8"/>
        <v>29.800000000000004</v>
      </c>
      <c r="R50" s="21">
        <v>65</v>
      </c>
      <c r="S50" s="23">
        <v>23162</v>
      </c>
      <c r="T50" s="24">
        <v>64</v>
      </c>
      <c r="U50" s="26">
        <v>40292</v>
      </c>
      <c r="V50" s="27">
        <v>82</v>
      </c>
      <c r="X50" s="4">
        <f t="shared" si="9"/>
        <v>45.666666666666664</v>
      </c>
      <c r="Y50" s="3">
        <v>49</v>
      </c>
    </row>
    <row r="51" spans="1:25" s="5" customFormat="1" x14ac:dyDescent="0.3">
      <c r="A51" s="5" t="s">
        <v>71</v>
      </c>
      <c r="B51" s="2">
        <v>2</v>
      </c>
      <c r="C51" s="9">
        <v>15098</v>
      </c>
      <c r="D51" s="10">
        <v>15022</v>
      </c>
      <c r="E51" s="11">
        <f t="shared" si="5"/>
        <v>-76</v>
      </c>
      <c r="F51" s="12">
        <f t="shared" si="6"/>
        <v>-5.0592464385567837E-3</v>
      </c>
      <c r="G51" s="13">
        <v>54</v>
      </c>
      <c r="H51" s="15">
        <v>24681</v>
      </c>
      <c r="I51" s="16">
        <v>39559</v>
      </c>
      <c r="J51" s="17">
        <f t="shared" si="7"/>
        <v>62.390353648980003</v>
      </c>
      <c r="K51" s="17">
        <v>51</v>
      </c>
      <c r="L51" s="29">
        <v>88.59</v>
      </c>
      <c r="M51" s="30">
        <v>40</v>
      </c>
      <c r="N51" s="21">
        <v>12.4</v>
      </c>
      <c r="O51" s="21">
        <v>12.4</v>
      </c>
      <c r="P51" s="21">
        <v>4.2</v>
      </c>
      <c r="Q51" s="21">
        <f t="shared" si="8"/>
        <v>29</v>
      </c>
      <c r="R51" s="21">
        <v>72</v>
      </c>
      <c r="S51" s="23">
        <v>24073</v>
      </c>
      <c r="T51" s="24">
        <v>45</v>
      </c>
      <c r="U51" s="26">
        <v>51449</v>
      </c>
      <c r="V51" s="27">
        <v>22</v>
      </c>
      <c r="X51" s="6">
        <f t="shared" si="9"/>
        <v>47.333333333333336</v>
      </c>
      <c r="Y51" s="5">
        <v>50</v>
      </c>
    </row>
    <row r="52" spans="1:25" x14ac:dyDescent="0.3">
      <c r="A52" s="2" t="s">
        <v>86</v>
      </c>
      <c r="B52" s="2">
        <v>2</v>
      </c>
      <c r="C52" s="9">
        <v>10272</v>
      </c>
      <c r="D52" s="10">
        <v>9809</v>
      </c>
      <c r="E52" s="11">
        <f t="shared" si="5"/>
        <v>-463</v>
      </c>
      <c r="F52" s="12">
        <f t="shared" si="6"/>
        <v>-4.7201549597308594E-2</v>
      </c>
      <c r="G52" s="13">
        <v>71</v>
      </c>
      <c r="H52" s="15">
        <v>1518</v>
      </c>
      <c r="I52" s="16">
        <v>2475</v>
      </c>
      <c r="J52" s="17">
        <f t="shared" si="7"/>
        <v>61.333333333333329</v>
      </c>
      <c r="K52" s="17">
        <v>54</v>
      </c>
      <c r="L52" s="29">
        <v>95.93</v>
      </c>
      <c r="M52" s="30">
        <v>4</v>
      </c>
      <c r="N52" s="21">
        <v>14.2</v>
      </c>
      <c r="O52" s="21">
        <v>11.8</v>
      </c>
      <c r="P52" s="21">
        <v>3.9</v>
      </c>
      <c r="Q52" s="21">
        <f t="shared" si="8"/>
        <v>29.9</v>
      </c>
      <c r="R52" s="21">
        <v>64</v>
      </c>
      <c r="S52" s="23">
        <v>23171</v>
      </c>
      <c r="T52" s="24">
        <v>63</v>
      </c>
      <c r="U52" s="26">
        <v>50288</v>
      </c>
      <c r="V52" s="27">
        <v>28</v>
      </c>
      <c r="X52" s="4">
        <f t="shared" si="9"/>
        <v>47.333333333333336</v>
      </c>
      <c r="Y52" s="3">
        <v>51</v>
      </c>
    </row>
    <row r="53" spans="1:25" x14ac:dyDescent="0.3">
      <c r="A53" s="2" t="s">
        <v>56</v>
      </c>
      <c r="B53" s="2">
        <v>2</v>
      </c>
      <c r="C53" s="9">
        <v>13694</v>
      </c>
      <c r="D53" s="10">
        <v>14276</v>
      </c>
      <c r="E53" s="11">
        <f t="shared" si="5"/>
        <v>582</v>
      </c>
      <c r="F53" s="12">
        <f t="shared" si="6"/>
        <v>4.0767722050994673E-2</v>
      </c>
      <c r="G53" s="13">
        <v>37</v>
      </c>
      <c r="H53" s="15">
        <v>2119</v>
      </c>
      <c r="I53" s="16">
        <v>3311</v>
      </c>
      <c r="J53" s="17">
        <f t="shared" si="7"/>
        <v>63.998791905768648</v>
      </c>
      <c r="K53" s="17">
        <v>46</v>
      </c>
      <c r="L53" s="29">
        <v>92.45</v>
      </c>
      <c r="M53" s="30">
        <v>17</v>
      </c>
      <c r="N53" s="21">
        <v>13.8</v>
      </c>
      <c r="O53" s="21">
        <v>14.6</v>
      </c>
      <c r="P53" s="21">
        <v>4.0999999999999996</v>
      </c>
      <c r="Q53" s="21">
        <f t="shared" si="8"/>
        <v>32.5</v>
      </c>
      <c r="R53" s="21">
        <v>53</v>
      </c>
      <c r="S53" s="23">
        <v>22687</v>
      </c>
      <c r="T53" s="24">
        <v>73</v>
      </c>
      <c r="U53" s="26">
        <v>44926</v>
      </c>
      <c r="V53" s="27">
        <v>59</v>
      </c>
      <c r="X53" s="4">
        <f t="shared" si="9"/>
        <v>47.5</v>
      </c>
      <c r="Y53" s="3">
        <v>52</v>
      </c>
    </row>
    <row r="54" spans="1:25" s="5" customFormat="1" x14ac:dyDescent="0.3">
      <c r="A54" s="5" t="s">
        <v>80</v>
      </c>
      <c r="B54" s="2">
        <v>2</v>
      </c>
      <c r="C54" s="9">
        <v>19456</v>
      </c>
      <c r="D54" s="10">
        <v>18738</v>
      </c>
      <c r="E54" s="11">
        <f t="shared" si="5"/>
        <v>-718</v>
      </c>
      <c r="F54" s="12">
        <f t="shared" si="6"/>
        <v>-3.8317856761660794E-2</v>
      </c>
      <c r="G54" s="13">
        <v>79</v>
      </c>
      <c r="H54" s="15">
        <v>3473</v>
      </c>
      <c r="I54" s="16">
        <v>4523</v>
      </c>
      <c r="J54" s="17">
        <f t="shared" si="7"/>
        <v>76.785319478222419</v>
      </c>
      <c r="K54" s="17">
        <v>10</v>
      </c>
      <c r="L54" s="29">
        <v>82.85</v>
      </c>
      <c r="M54" s="30">
        <v>65</v>
      </c>
      <c r="N54" s="21">
        <v>13.7</v>
      </c>
      <c r="O54" s="21">
        <v>14.4</v>
      </c>
      <c r="P54" s="21">
        <v>5.7</v>
      </c>
      <c r="Q54" s="21">
        <f t="shared" si="8"/>
        <v>33.800000000000004</v>
      </c>
      <c r="R54" s="21">
        <v>43</v>
      </c>
      <c r="S54" s="23">
        <v>23121</v>
      </c>
      <c r="T54" s="24">
        <v>65</v>
      </c>
      <c r="U54" s="26">
        <v>50552</v>
      </c>
      <c r="V54" s="27">
        <v>27</v>
      </c>
      <c r="X54" s="6">
        <f t="shared" si="9"/>
        <v>48.166666666666664</v>
      </c>
      <c r="Y54" s="5">
        <v>53</v>
      </c>
    </row>
    <row r="55" spans="1:25" x14ac:dyDescent="0.3">
      <c r="A55" s="2" t="s">
        <v>66</v>
      </c>
      <c r="B55" s="2">
        <v>2</v>
      </c>
      <c r="C55" s="9">
        <v>9459</v>
      </c>
      <c r="D55" s="10">
        <v>9435</v>
      </c>
      <c r="E55" s="11">
        <f t="shared" si="5"/>
        <v>-24</v>
      </c>
      <c r="F55" s="12">
        <f t="shared" si="6"/>
        <v>-2.5437201907790143E-3</v>
      </c>
      <c r="G55" s="13">
        <v>51</v>
      </c>
      <c r="H55" s="15">
        <v>1536</v>
      </c>
      <c r="I55" s="16">
        <v>2503</v>
      </c>
      <c r="J55" s="17">
        <f t="shared" si="7"/>
        <v>61.366360367558926</v>
      </c>
      <c r="K55" s="17">
        <v>53</v>
      </c>
      <c r="L55" s="29">
        <v>90.24</v>
      </c>
      <c r="M55" s="30">
        <v>27</v>
      </c>
      <c r="N55" s="21">
        <v>13.4</v>
      </c>
      <c r="O55" s="21">
        <v>15.7</v>
      </c>
      <c r="P55" s="21">
        <v>6.1</v>
      </c>
      <c r="Q55" s="21">
        <f t="shared" si="8"/>
        <v>35.200000000000003</v>
      </c>
      <c r="R55" s="21">
        <v>37</v>
      </c>
      <c r="S55" s="23">
        <v>23079</v>
      </c>
      <c r="T55" s="24">
        <v>67</v>
      </c>
      <c r="U55" s="26">
        <v>45411</v>
      </c>
      <c r="V55" s="27">
        <v>55</v>
      </c>
      <c r="X55" s="4">
        <f t="shared" si="9"/>
        <v>48.333333333333336</v>
      </c>
      <c r="Y55" s="3">
        <v>54</v>
      </c>
    </row>
    <row r="56" spans="1:25" x14ac:dyDescent="0.3">
      <c r="A56" s="2" t="s">
        <v>38</v>
      </c>
      <c r="B56" s="2">
        <v>2</v>
      </c>
      <c r="C56" s="9">
        <v>3999</v>
      </c>
      <c r="D56" s="10">
        <v>3801</v>
      </c>
      <c r="E56" s="11">
        <f t="shared" si="5"/>
        <v>-198</v>
      </c>
      <c r="F56" s="12">
        <f t="shared" si="6"/>
        <v>-5.209155485398579E-2</v>
      </c>
      <c r="G56" s="13">
        <v>58</v>
      </c>
      <c r="H56" s="18">
        <v>475</v>
      </c>
      <c r="I56" s="19">
        <v>814</v>
      </c>
      <c r="J56" s="17">
        <f t="shared" si="7"/>
        <v>58.353808353808354</v>
      </c>
      <c r="K56" s="17">
        <v>67</v>
      </c>
      <c r="L56" s="29">
        <v>91.43</v>
      </c>
      <c r="M56" s="30">
        <v>24</v>
      </c>
      <c r="N56" s="21">
        <v>6.6</v>
      </c>
      <c r="O56" s="21">
        <v>13.7</v>
      </c>
      <c r="P56" s="21">
        <v>3.2</v>
      </c>
      <c r="Q56" s="21">
        <f t="shared" si="8"/>
        <v>23.499999999999996</v>
      </c>
      <c r="R56" s="21">
        <v>86</v>
      </c>
      <c r="S56" s="23">
        <v>27192</v>
      </c>
      <c r="T56" s="24">
        <v>14</v>
      </c>
      <c r="U56" s="26">
        <v>46080</v>
      </c>
      <c r="V56" s="27">
        <v>48</v>
      </c>
      <c r="X56" s="4">
        <f t="shared" si="9"/>
        <v>49.5</v>
      </c>
      <c r="Y56" s="3">
        <v>55</v>
      </c>
    </row>
    <row r="57" spans="1:25" x14ac:dyDescent="0.3">
      <c r="A57" s="2" t="s">
        <v>22</v>
      </c>
      <c r="B57" s="2">
        <v>2</v>
      </c>
      <c r="C57" s="9">
        <v>20940</v>
      </c>
      <c r="D57" s="10">
        <v>21063</v>
      </c>
      <c r="E57" s="11">
        <f t="shared" si="5"/>
        <v>123</v>
      </c>
      <c r="F57" s="12">
        <f t="shared" si="6"/>
        <v>5.839623985187295E-3</v>
      </c>
      <c r="G57" s="13">
        <v>46</v>
      </c>
      <c r="H57" s="15">
        <v>2401</v>
      </c>
      <c r="I57" s="16">
        <v>5065</v>
      </c>
      <c r="J57" s="17">
        <f t="shared" si="7"/>
        <v>47.403751233958538</v>
      </c>
      <c r="K57" s="17">
        <v>86</v>
      </c>
      <c r="L57" s="29">
        <v>91.67</v>
      </c>
      <c r="M57" s="30">
        <v>22</v>
      </c>
      <c r="N57" s="21">
        <v>12.4</v>
      </c>
      <c r="O57" s="21">
        <v>14.6</v>
      </c>
      <c r="P57" s="21">
        <v>6.1</v>
      </c>
      <c r="Q57" s="21">
        <f t="shared" si="8"/>
        <v>33.1</v>
      </c>
      <c r="R57" s="21">
        <v>45</v>
      </c>
      <c r="S57" s="23">
        <v>23758</v>
      </c>
      <c r="T57" s="24">
        <v>50</v>
      </c>
      <c r="U57" s="26">
        <v>45888</v>
      </c>
      <c r="V57" s="27">
        <v>50</v>
      </c>
      <c r="X57" s="4">
        <f t="shared" si="9"/>
        <v>49.833333333333336</v>
      </c>
      <c r="Y57" s="3">
        <v>56</v>
      </c>
    </row>
    <row r="58" spans="1:25" x14ac:dyDescent="0.3">
      <c r="A58" s="2" t="s">
        <v>3</v>
      </c>
      <c r="B58" s="2">
        <v>2</v>
      </c>
      <c r="C58" s="9">
        <v>43861</v>
      </c>
      <c r="D58" s="10">
        <v>46834</v>
      </c>
      <c r="E58" s="11">
        <f t="shared" si="5"/>
        <v>2973</v>
      </c>
      <c r="F58" s="12">
        <f t="shared" si="6"/>
        <v>6.3479523423154119E-2</v>
      </c>
      <c r="G58" s="13">
        <v>18</v>
      </c>
      <c r="H58" s="15">
        <v>7698</v>
      </c>
      <c r="I58" s="16">
        <v>11108</v>
      </c>
      <c r="J58" s="17">
        <f t="shared" si="7"/>
        <v>69.301404393230101</v>
      </c>
      <c r="K58" s="17">
        <v>22</v>
      </c>
      <c r="L58" s="29">
        <v>64.59</v>
      </c>
      <c r="M58" s="30">
        <v>86</v>
      </c>
      <c r="N58" s="21">
        <v>12.3</v>
      </c>
      <c r="O58" s="21">
        <v>17.2</v>
      </c>
      <c r="P58" s="21">
        <v>9.8000000000000007</v>
      </c>
      <c r="Q58" s="21">
        <f t="shared" si="8"/>
        <v>39.299999999999997</v>
      </c>
      <c r="R58" s="21">
        <v>22</v>
      </c>
      <c r="S58" s="23">
        <v>21016</v>
      </c>
      <c r="T58" s="24">
        <v>82</v>
      </c>
      <c r="U58" s="26">
        <v>43394</v>
      </c>
      <c r="V58" s="27">
        <v>70</v>
      </c>
      <c r="X58" s="4">
        <f t="shared" si="9"/>
        <v>50</v>
      </c>
      <c r="Y58" s="3">
        <v>57</v>
      </c>
    </row>
    <row r="59" spans="1:25" x14ac:dyDescent="0.3">
      <c r="A59" s="2" t="s">
        <v>77</v>
      </c>
      <c r="B59" s="2">
        <v>2</v>
      </c>
      <c r="C59" s="9">
        <v>3724</v>
      </c>
      <c r="D59" s="10">
        <v>3316</v>
      </c>
      <c r="E59" s="11">
        <f t="shared" si="5"/>
        <v>-408</v>
      </c>
      <c r="F59" s="12">
        <f t="shared" si="6"/>
        <v>-0.12303980699638119</v>
      </c>
      <c r="G59" s="13">
        <v>69</v>
      </c>
      <c r="H59" s="18">
        <v>487</v>
      </c>
      <c r="I59" s="19">
        <v>778</v>
      </c>
      <c r="J59" s="17">
        <f t="shared" si="7"/>
        <v>62.59640102827764</v>
      </c>
      <c r="K59" s="17">
        <v>50</v>
      </c>
      <c r="L59" s="29">
        <v>93.1</v>
      </c>
      <c r="M59" s="30">
        <v>13</v>
      </c>
      <c r="N59" s="21">
        <v>15.2</v>
      </c>
      <c r="O59" s="21">
        <v>13.2</v>
      </c>
      <c r="P59" s="21">
        <v>4.4000000000000004</v>
      </c>
      <c r="Q59" s="21">
        <f t="shared" si="8"/>
        <v>32.799999999999997</v>
      </c>
      <c r="R59" s="21">
        <v>49</v>
      </c>
      <c r="S59" s="23">
        <v>24188</v>
      </c>
      <c r="T59" s="24">
        <v>44</v>
      </c>
      <c r="U59" s="26">
        <v>41287</v>
      </c>
      <c r="V59" s="27">
        <v>80</v>
      </c>
      <c r="X59" s="4">
        <f t="shared" si="9"/>
        <v>50.833333333333336</v>
      </c>
      <c r="Y59" s="3">
        <v>58</v>
      </c>
    </row>
    <row r="60" spans="1:25" x14ac:dyDescent="0.3">
      <c r="A60" s="2" t="s">
        <v>48</v>
      </c>
      <c r="B60" s="2">
        <v>3</v>
      </c>
      <c r="C60" s="9">
        <v>32831</v>
      </c>
      <c r="D60" s="10">
        <v>33191</v>
      </c>
      <c r="E60" s="11">
        <f t="shared" si="5"/>
        <v>360</v>
      </c>
      <c r="F60" s="12">
        <f t="shared" si="6"/>
        <v>1.084631375975415E-2</v>
      </c>
      <c r="G60" s="13">
        <v>43</v>
      </c>
      <c r="H60" s="15">
        <v>5163</v>
      </c>
      <c r="I60" s="16">
        <v>8165</v>
      </c>
      <c r="J60" s="17">
        <f t="shared" si="7"/>
        <v>63.233312921004291</v>
      </c>
      <c r="K60" s="17">
        <v>47</v>
      </c>
      <c r="L60" s="29">
        <v>89.25</v>
      </c>
      <c r="M60" s="30">
        <v>34</v>
      </c>
      <c r="N60" s="21">
        <v>12.7</v>
      </c>
      <c r="O60" s="21">
        <v>11.8</v>
      </c>
      <c r="P60" s="21">
        <v>4.5999999999999996</v>
      </c>
      <c r="Q60" s="21">
        <f t="shared" si="8"/>
        <v>29.1</v>
      </c>
      <c r="R60" s="21">
        <v>70</v>
      </c>
      <c r="S60" s="23">
        <v>22934</v>
      </c>
      <c r="T60" s="24">
        <v>71</v>
      </c>
      <c r="U60" s="26">
        <v>47085</v>
      </c>
      <c r="V60" s="27">
        <v>42</v>
      </c>
      <c r="X60" s="4">
        <f t="shared" si="9"/>
        <v>51.166666666666664</v>
      </c>
      <c r="Y60" s="3">
        <v>59</v>
      </c>
    </row>
    <row r="61" spans="1:25" x14ac:dyDescent="0.3">
      <c r="A61" s="2" t="s">
        <v>28</v>
      </c>
      <c r="B61" s="2">
        <v>3</v>
      </c>
      <c r="C61" s="9">
        <v>18823</v>
      </c>
      <c r="D61" s="10">
        <v>21350</v>
      </c>
      <c r="E61" s="11">
        <f t="shared" si="5"/>
        <v>2527</v>
      </c>
      <c r="F61" s="12">
        <f t="shared" si="6"/>
        <v>0.11836065573770492</v>
      </c>
      <c r="G61" s="13">
        <v>19</v>
      </c>
      <c r="H61" s="15">
        <v>2294</v>
      </c>
      <c r="I61" s="16">
        <v>4464</v>
      </c>
      <c r="J61" s="17">
        <f t="shared" si="7"/>
        <v>51.388888888888886</v>
      </c>
      <c r="K61" s="17">
        <v>83</v>
      </c>
      <c r="L61" s="29">
        <v>75.14</v>
      </c>
      <c r="M61" s="30">
        <v>82</v>
      </c>
      <c r="N61" s="21">
        <v>11.6</v>
      </c>
      <c r="O61" s="21">
        <v>18</v>
      </c>
      <c r="P61" s="21">
        <v>8.6</v>
      </c>
      <c r="Q61" s="21">
        <f t="shared" si="8"/>
        <v>38.200000000000003</v>
      </c>
      <c r="R61" s="21">
        <v>28</v>
      </c>
      <c r="S61" s="23">
        <v>24413</v>
      </c>
      <c r="T61" s="24">
        <v>39</v>
      </c>
      <c r="U61" s="26">
        <v>45066</v>
      </c>
      <c r="V61" s="27">
        <v>57</v>
      </c>
      <c r="X61" s="4">
        <f t="shared" si="9"/>
        <v>51.333333333333336</v>
      </c>
      <c r="Y61" s="3">
        <v>60</v>
      </c>
    </row>
    <row r="62" spans="1:25" x14ac:dyDescent="0.3">
      <c r="A62" s="2" t="s">
        <v>55</v>
      </c>
      <c r="B62" s="2">
        <v>3</v>
      </c>
      <c r="C62" s="9">
        <v>56875</v>
      </c>
      <c r="D62" s="10">
        <v>58735</v>
      </c>
      <c r="E62" s="11">
        <f t="shared" si="5"/>
        <v>1860</v>
      </c>
      <c r="F62" s="12">
        <f t="shared" si="6"/>
        <v>3.1667659828041199E-2</v>
      </c>
      <c r="G62" s="13">
        <v>24</v>
      </c>
      <c r="H62" s="15">
        <v>7440</v>
      </c>
      <c r="I62" s="16">
        <v>12457</v>
      </c>
      <c r="J62" s="17">
        <f t="shared" si="7"/>
        <v>59.725455567150995</v>
      </c>
      <c r="K62" s="17">
        <v>61</v>
      </c>
      <c r="L62" s="29">
        <v>80.459999999999994</v>
      </c>
      <c r="M62" s="30">
        <v>70</v>
      </c>
      <c r="N62" s="21">
        <v>13.8</v>
      </c>
      <c r="O62" s="21">
        <v>17.3</v>
      </c>
      <c r="P62" s="21">
        <v>7.4</v>
      </c>
      <c r="Q62" s="21">
        <f t="shared" si="8"/>
        <v>38.5</v>
      </c>
      <c r="R62" s="21">
        <v>26</v>
      </c>
      <c r="S62" s="23">
        <v>23445</v>
      </c>
      <c r="T62" s="24">
        <v>60</v>
      </c>
      <c r="U62" s="26">
        <v>43478</v>
      </c>
      <c r="V62" s="27">
        <v>69</v>
      </c>
      <c r="X62" s="4">
        <f t="shared" si="9"/>
        <v>51.666666666666664</v>
      </c>
      <c r="Y62" s="3">
        <v>61</v>
      </c>
    </row>
    <row r="63" spans="1:25" x14ac:dyDescent="0.3">
      <c r="A63" s="2" t="s">
        <v>49</v>
      </c>
      <c r="B63" s="2">
        <v>3</v>
      </c>
      <c r="C63" s="9">
        <v>38080</v>
      </c>
      <c r="D63" s="10">
        <v>40017</v>
      </c>
      <c r="E63" s="11">
        <f t="shared" si="5"/>
        <v>1937</v>
      </c>
      <c r="F63" s="12">
        <f t="shared" si="6"/>
        <v>4.8404428118049826E-2</v>
      </c>
      <c r="G63" s="13">
        <v>22</v>
      </c>
      <c r="H63" s="15">
        <v>5906</v>
      </c>
      <c r="I63" s="16">
        <v>9883</v>
      </c>
      <c r="J63" s="17">
        <f t="shared" si="7"/>
        <v>59.759182434483463</v>
      </c>
      <c r="K63" s="17">
        <v>60</v>
      </c>
      <c r="L63" s="29">
        <v>78.930000000000007</v>
      </c>
      <c r="M63" s="30">
        <v>74</v>
      </c>
      <c r="N63" s="21">
        <v>12.3</v>
      </c>
      <c r="O63" s="21">
        <v>14</v>
      </c>
      <c r="P63" s="21">
        <v>6.7</v>
      </c>
      <c r="Q63" s="21">
        <f t="shared" si="8"/>
        <v>33</v>
      </c>
      <c r="R63" s="21">
        <v>46</v>
      </c>
      <c r="S63" s="23">
        <v>23740</v>
      </c>
      <c r="T63" s="24">
        <v>53</v>
      </c>
      <c r="U63" s="26">
        <v>44497</v>
      </c>
      <c r="V63" s="27">
        <v>62</v>
      </c>
      <c r="X63" s="4">
        <f t="shared" si="9"/>
        <v>52.833333333333336</v>
      </c>
      <c r="Y63" s="3">
        <v>62</v>
      </c>
    </row>
    <row r="64" spans="1:25" x14ac:dyDescent="0.3">
      <c r="A64" s="2" t="s">
        <v>10</v>
      </c>
      <c r="B64" s="2">
        <v>3</v>
      </c>
      <c r="C64" s="9">
        <v>28654</v>
      </c>
      <c r="D64" s="10">
        <v>29470</v>
      </c>
      <c r="E64" s="11">
        <f t="shared" si="5"/>
        <v>816</v>
      </c>
      <c r="F64" s="12">
        <f t="shared" si="6"/>
        <v>2.7689175432643365E-2</v>
      </c>
      <c r="G64" s="13">
        <v>32</v>
      </c>
      <c r="H64" s="15">
        <v>4050</v>
      </c>
      <c r="I64" s="16">
        <v>6203</v>
      </c>
      <c r="J64" s="17">
        <f t="shared" si="7"/>
        <v>65.29098823150089</v>
      </c>
      <c r="K64" s="17">
        <v>43</v>
      </c>
      <c r="L64" s="29">
        <v>67.75</v>
      </c>
      <c r="M64" s="30">
        <v>85</v>
      </c>
      <c r="N64" s="21">
        <v>10.9</v>
      </c>
      <c r="O64" s="21">
        <v>15.1</v>
      </c>
      <c r="P64" s="21">
        <v>6.6</v>
      </c>
      <c r="Q64" s="21">
        <f t="shared" si="8"/>
        <v>32.6</v>
      </c>
      <c r="R64" s="21">
        <v>52</v>
      </c>
      <c r="S64" s="23">
        <v>24348</v>
      </c>
      <c r="T64" s="24">
        <v>41</v>
      </c>
      <c r="U64" s="26">
        <v>42445</v>
      </c>
      <c r="V64" s="27">
        <v>75</v>
      </c>
      <c r="X64" s="4">
        <f t="shared" si="9"/>
        <v>54.666666666666664</v>
      </c>
      <c r="Y64" s="3">
        <v>63</v>
      </c>
    </row>
    <row r="65" spans="1:25" s="5" customFormat="1" x14ac:dyDescent="0.3">
      <c r="A65" s="5" t="s">
        <v>7</v>
      </c>
      <c r="B65" s="2">
        <v>3</v>
      </c>
      <c r="C65" s="9">
        <v>26155</v>
      </c>
      <c r="D65" s="10">
        <v>25325</v>
      </c>
      <c r="E65" s="11">
        <f t="shared" si="5"/>
        <v>-830</v>
      </c>
      <c r="F65" s="12">
        <f t="shared" si="6"/>
        <v>-3.2773938795656467E-2</v>
      </c>
      <c r="G65" s="13">
        <v>81</v>
      </c>
      <c r="H65" s="15">
        <v>3373</v>
      </c>
      <c r="I65" s="16">
        <v>5698</v>
      </c>
      <c r="J65" s="17">
        <f t="shared" si="7"/>
        <v>59.196209196209196</v>
      </c>
      <c r="K65" s="17">
        <v>63</v>
      </c>
      <c r="L65" s="29">
        <v>85.31</v>
      </c>
      <c r="M65" s="30">
        <v>57</v>
      </c>
      <c r="N65" s="21">
        <v>11.5</v>
      </c>
      <c r="O65" s="21">
        <v>14.6</v>
      </c>
      <c r="P65" s="21">
        <v>5.2</v>
      </c>
      <c r="Q65" s="21">
        <f t="shared" si="8"/>
        <v>31.3</v>
      </c>
      <c r="R65" s="21">
        <v>58</v>
      </c>
      <c r="S65" s="23">
        <v>24591</v>
      </c>
      <c r="T65" s="24">
        <v>34</v>
      </c>
      <c r="U65" s="26">
        <v>47696</v>
      </c>
      <c r="V65" s="27">
        <v>37</v>
      </c>
      <c r="X65" s="6">
        <f t="shared" si="9"/>
        <v>55</v>
      </c>
      <c r="Y65" s="5">
        <v>64</v>
      </c>
    </row>
    <row r="66" spans="1:25" x14ac:dyDescent="0.3">
      <c r="A66" s="2" t="s">
        <v>35</v>
      </c>
      <c r="B66" s="2">
        <v>3</v>
      </c>
      <c r="C66" s="9">
        <v>13302</v>
      </c>
      <c r="D66" s="10">
        <v>12630</v>
      </c>
      <c r="E66" s="11">
        <f t="shared" ref="E66:E88" si="10">D66-C66</f>
        <v>-672</v>
      </c>
      <c r="F66" s="12">
        <f t="shared" ref="F66:F88" si="11">E66/D66</f>
        <v>-5.3206650831353917E-2</v>
      </c>
      <c r="G66" s="13">
        <v>76</v>
      </c>
      <c r="H66" s="15">
        <v>1863</v>
      </c>
      <c r="I66" s="16">
        <v>2782</v>
      </c>
      <c r="J66" s="17">
        <f t="shared" ref="J66:J88" si="12">(H66/I66)*100</f>
        <v>66.966211358734725</v>
      </c>
      <c r="K66" s="17">
        <v>32</v>
      </c>
      <c r="L66" s="29">
        <v>89.86</v>
      </c>
      <c r="M66" s="30">
        <v>31</v>
      </c>
      <c r="N66" s="21">
        <v>10.4</v>
      </c>
      <c r="O66" s="21">
        <v>12.9</v>
      </c>
      <c r="P66" s="21">
        <v>5.7</v>
      </c>
      <c r="Q66" s="21">
        <f t="shared" ref="Q66:Q71" si="13">N66+O66+P65:P66</f>
        <v>29</v>
      </c>
      <c r="R66" s="21">
        <v>71</v>
      </c>
      <c r="S66" s="23">
        <v>24576</v>
      </c>
      <c r="T66" s="24">
        <v>36</v>
      </c>
      <c r="U66" s="26">
        <v>39571</v>
      </c>
      <c r="V66" s="27">
        <v>84</v>
      </c>
      <c r="X66" s="4">
        <f t="shared" ref="X66:X88" si="14">(G66+K66+M66+R66+T66+V66)/6</f>
        <v>55</v>
      </c>
      <c r="Y66" s="3">
        <v>65</v>
      </c>
    </row>
    <row r="67" spans="1:25" x14ac:dyDescent="0.3">
      <c r="A67" s="2" t="s">
        <v>84</v>
      </c>
      <c r="B67" s="2">
        <v>3</v>
      </c>
      <c r="C67" s="9">
        <v>50209</v>
      </c>
      <c r="D67" s="10">
        <v>50798</v>
      </c>
      <c r="E67" s="11">
        <f t="shared" si="10"/>
        <v>589</v>
      </c>
      <c r="F67" s="12">
        <f t="shared" si="11"/>
        <v>1.1594944682861531E-2</v>
      </c>
      <c r="G67" s="13">
        <v>36</v>
      </c>
      <c r="H67" s="15">
        <v>5352</v>
      </c>
      <c r="I67" s="16">
        <v>9969</v>
      </c>
      <c r="J67" s="17">
        <f t="shared" si="12"/>
        <v>53.686427926572378</v>
      </c>
      <c r="K67" s="17">
        <v>79</v>
      </c>
      <c r="L67" s="29">
        <v>83.47</v>
      </c>
      <c r="M67" s="30">
        <v>62</v>
      </c>
      <c r="N67" s="21">
        <v>12.7</v>
      </c>
      <c r="O67" s="21">
        <v>19.3</v>
      </c>
      <c r="P67" s="21">
        <v>10.199999999999999</v>
      </c>
      <c r="Q67" s="21">
        <f t="shared" si="13"/>
        <v>42.2</v>
      </c>
      <c r="R67" s="21">
        <v>15</v>
      </c>
      <c r="S67" s="23">
        <v>21864</v>
      </c>
      <c r="T67" s="24">
        <v>77</v>
      </c>
      <c r="U67" s="26">
        <v>44217</v>
      </c>
      <c r="V67" s="27">
        <v>64</v>
      </c>
      <c r="X67" s="4">
        <f t="shared" si="14"/>
        <v>55.5</v>
      </c>
      <c r="Y67" s="3">
        <v>66</v>
      </c>
    </row>
    <row r="68" spans="1:25" x14ac:dyDescent="0.3">
      <c r="A68" s="2" t="s">
        <v>5</v>
      </c>
      <c r="B68" s="2">
        <v>3</v>
      </c>
      <c r="C68" s="9">
        <v>5466</v>
      </c>
      <c r="D68" s="10">
        <v>5000</v>
      </c>
      <c r="E68" s="11">
        <f t="shared" si="10"/>
        <v>-466</v>
      </c>
      <c r="F68" s="12">
        <f t="shared" si="11"/>
        <v>-9.3200000000000005E-2</v>
      </c>
      <c r="G68" s="13">
        <v>72</v>
      </c>
      <c r="H68" s="18">
        <v>844</v>
      </c>
      <c r="I68" s="16">
        <v>1105</v>
      </c>
      <c r="J68" s="17">
        <f t="shared" si="12"/>
        <v>76.380090497737555</v>
      </c>
      <c r="K68" s="17">
        <v>11</v>
      </c>
      <c r="L68" s="29">
        <v>87.69</v>
      </c>
      <c r="M68" s="30">
        <v>47</v>
      </c>
      <c r="N68" s="21">
        <v>10</v>
      </c>
      <c r="O68" s="21">
        <v>12.7</v>
      </c>
      <c r="P68" s="21">
        <v>4.0999999999999996</v>
      </c>
      <c r="Q68" s="21">
        <f t="shared" si="13"/>
        <v>26.799999999999997</v>
      </c>
      <c r="R68" s="21">
        <v>78</v>
      </c>
      <c r="S68" s="23">
        <v>23746</v>
      </c>
      <c r="T68" s="24">
        <v>52</v>
      </c>
      <c r="U68" s="26">
        <v>42870</v>
      </c>
      <c r="V68" s="27">
        <v>74</v>
      </c>
      <c r="X68" s="4">
        <f t="shared" si="14"/>
        <v>55.666666666666664</v>
      </c>
      <c r="Y68" s="3">
        <v>67</v>
      </c>
    </row>
    <row r="69" spans="1:25" x14ac:dyDescent="0.3">
      <c r="A69" s="2" t="s">
        <v>50</v>
      </c>
      <c r="B69" s="2">
        <v>3</v>
      </c>
      <c r="C69" s="9">
        <v>8526</v>
      </c>
      <c r="D69" s="10">
        <v>8293</v>
      </c>
      <c r="E69" s="11">
        <f t="shared" si="10"/>
        <v>-233</v>
      </c>
      <c r="F69" s="12">
        <f t="shared" si="11"/>
        <v>-2.8095984565296033E-2</v>
      </c>
      <c r="G69" s="13">
        <v>60</v>
      </c>
      <c r="H69" s="15">
        <v>1028</v>
      </c>
      <c r="I69" s="16">
        <v>1934</v>
      </c>
      <c r="J69" s="17">
        <f t="shared" si="12"/>
        <v>53.154084798345401</v>
      </c>
      <c r="K69" s="17">
        <v>80</v>
      </c>
      <c r="L69" s="29">
        <v>89.29</v>
      </c>
      <c r="M69" s="30">
        <v>33</v>
      </c>
      <c r="N69" s="21">
        <v>11.7</v>
      </c>
      <c r="O69" s="21">
        <v>12.8</v>
      </c>
      <c r="P69" s="21">
        <v>5.3</v>
      </c>
      <c r="Q69" s="21">
        <f t="shared" si="13"/>
        <v>29.8</v>
      </c>
      <c r="R69" s="21">
        <v>66</v>
      </c>
      <c r="S69" s="23">
        <v>24045</v>
      </c>
      <c r="T69" s="24">
        <v>46</v>
      </c>
      <c r="U69" s="26">
        <v>45657</v>
      </c>
      <c r="V69" s="27">
        <v>52</v>
      </c>
      <c r="X69" s="4">
        <f t="shared" si="14"/>
        <v>56.166666666666664</v>
      </c>
      <c r="Y69" s="3">
        <v>68</v>
      </c>
    </row>
    <row r="70" spans="1:25" x14ac:dyDescent="0.3">
      <c r="A70" s="2" t="s">
        <v>43</v>
      </c>
      <c r="B70" s="2">
        <v>3</v>
      </c>
      <c r="C70" s="9">
        <v>5085</v>
      </c>
      <c r="D70" s="10">
        <v>5526</v>
      </c>
      <c r="E70" s="11">
        <f t="shared" si="10"/>
        <v>441</v>
      </c>
      <c r="F70" s="12">
        <f t="shared" si="11"/>
        <v>7.9804560260586313E-2</v>
      </c>
      <c r="G70" s="13">
        <v>41</v>
      </c>
      <c r="H70" s="15">
        <v>1314</v>
      </c>
      <c r="I70" s="16">
        <v>2226</v>
      </c>
      <c r="J70" s="17">
        <f t="shared" si="12"/>
        <v>59.029649595687331</v>
      </c>
      <c r="K70" s="17">
        <v>65</v>
      </c>
      <c r="L70" s="29">
        <v>59.34</v>
      </c>
      <c r="M70" s="30">
        <v>87</v>
      </c>
      <c r="N70" s="21">
        <v>12.3</v>
      </c>
      <c r="O70" s="21">
        <v>8.5</v>
      </c>
      <c r="P70" s="21">
        <v>3.6</v>
      </c>
      <c r="Q70" s="21">
        <f t="shared" si="13"/>
        <v>24.400000000000002</v>
      </c>
      <c r="R70" s="21">
        <v>84</v>
      </c>
      <c r="S70" s="23">
        <v>24552</v>
      </c>
      <c r="T70" s="24">
        <v>37</v>
      </c>
      <c r="U70" s="26">
        <v>48565</v>
      </c>
      <c r="V70" s="27">
        <v>34</v>
      </c>
      <c r="X70" s="4">
        <f t="shared" si="14"/>
        <v>58</v>
      </c>
      <c r="Y70" s="3">
        <v>69</v>
      </c>
    </row>
    <row r="71" spans="1:25" x14ac:dyDescent="0.3">
      <c r="A71" s="2" t="s">
        <v>47</v>
      </c>
      <c r="B71" s="2">
        <v>3</v>
      </c>
      <c r="C71" s="9">
        <v>26397</v>
      </c>
      <c r="D71" s="10">
        <v>26080</v>
      </c>
      <c r="E71" s="11">
        <f t="shared" si="10"/>
        <v>-317</v>
      </c>
      <c r="F71" s="12">
        <f t="shared" si="11"/>
        <v>-1.2154907975460122E-2</v>
      </c>
      <c r="G71" s="13">
        <v>65</v>
      </c>
      <c r="H71" s="15">
        <v>6223</v>
      </c>
      <c r="I71" s="16">
        <v>6615</v>
      </c>
      <c r="J71" s="17">
        <f t="shared" si="12"/>
        <v>94.074074074074076</v>
      </c>
      <c r="K71" s="17">
        <v>2</v>
      </c>
      <c r="L71" s="29">
        <v>80.040000000000006</v>
      </c>
      <c r="M71" s="30">
        <v>71</v>
      </c>
      <c r="N71" s="21">
        <v>11.1</v>
      </c>
      <c r="O71" s="21">
        <v>10.8</v>
      </c>
      <c r="P71" s="21">
        <v>4.7</v>
      </c>
      <c r="Q71" s="21">
        <f t="shared" si="13"/>
        <v>26.599999999999998</v>
      </c>
      <c r="R71" s="21">
        <v>79</v>
      </c>
      <c r="S71" s="23">
        <v>21744</v>
      </c>
      <c r="T71" s="24">
        <v>78</v>
      </c>
      <c r="U71" s="26">
        <v>45273</v>
      </c>
      <c r="V71" s="27">
        <v>56</v>
      </c>
      <c r="X71" s="4">
        <f t="shared" si="14"/>
        <v>58.5</v>
      </c>
      <c r="Y71" s="3">
        <v>70</v>
      </c>
    </row>
    <row r="72" spans="1:25" x14ac:dyDescent="0.3">
      <c r="A72" s="2" t="s">
        <v>0</v>
      </c>
      <c r="B72" s="2">
        <v>3</v>
      </c>
      <c r="C72" s="9">
        <v>16054</v>
      </c>
      <c r="D72" s="10">
        <v>15896</v>
      </c>
      <c r="E72" s="11">
        <f t="shared" si="10"/>
        <v>-158</v>
      </c>
      <c r="F72" s="12">
        <f t="shared" si="11"/>
        <v>-9.9396074484146956E-3</v>
      </c>
      <c r="G72" s="13">
        <v>57</v>
      </c>
      <c r="H72" s="15">
        <v>1959</v>
      </c>
      <c r="I72" s="16">
        <v>2918</v>
      </c>
      <c r="J72" s="17">
        <f t="shared" si="12"/>
        <v>67.135023989033584</v>
      </c>
      <c r="K72" s="17">
        <v>30</v>
      </c>
      <c r="L72" s="29">
        <v>89.05</v>
      </c>
      <c r="M72" s="30">
        <v>35</v>
      </c>
      <c r="N72" s="21">
        <v>11.2</v>
      </c>
      <c r="O72" s="21">
        <v>11.7</v>
      </c>
      <c r="P72" s="21">
        <v>5</v>
      </c>
      <c r="Q72" s="21">
        <f>N72+O72+P72:P72</f>
        <v>27.9</v>
      </c>
      <c r="R72" s="21">
        <v>76</v>
      </c>
      <c r="S72" s="23">
        <v>22966</v>
      </c>
      <c r="T72" s="24">
        <v>70</v>
      </c>
      <c r="U72" s="26">
        <v>40226</v>
      </c>
      <c r="V72" s="27">
        <v>83</v>
      </c>
      <c r="X72" s="4">
        <f t="shared" si="14"/>
        <v>58.5</v>
      </c>
      <c r="Y72" s="3">
        <v>71</v>
      </c>
    </row>
    <row r="73" spans="1:25" x14ac:dyDescent="0.3">
      <c r="A73" s="2" t="s">
        <v>11</v>
      </c>
      <c r="B73" s="2">
        <v>3</v>
      </c>
      <c r="C73" s="9">
        <v>12512</v>
      </c>
      <c r="D73" s="10">
        <v>11965</v>
      </c>
      <c r="E73" s="11">
        <f t="shared" si="10"/>
        <v>-547</v>
      </c>
      <c r="F73" s="12">
        <f t="shared" si="11"/>
        <v>-4.5716673631424988E-2</v>
      </c>
      <c r="G73" s="13">
        <v>73</v>
      </c>
      <c r="H73" s="15">
        <v>2087</v>
      </c>
      <c r="I73" s="16">
        <v>2914</v>
      </c>
      <c r="J73" s="17">
        <f t="shared" si="12"/>
        <v>71.619766643788608</v>
      </c>
      <c r="K73" s="17">
        <v>18</v>
      </c>
      <c r="L73" s="29">
        <v>76.489999999999995</v>
      </c>
      <c r="M73" s="30">
        <v>80</v>
      </c>
      <c r="N73" s="21">
        <v>12.6</v>
      </c>
      <c r="O73" s="21">
        <v>13.6</v>
      </c>
      <c r="P73" s="21">
        <v>4.2</v>
      </c>
      <c r="Q73" s="21">
        <f t="shared" ref="Q73:Q88" si="15">N73+O73+P72:P73</f>
        <v>30.4</v>
      </c>
      <c r="R73" s="21">
        <v>62</v>
      </c>
      <c r="S73" s="23">
        <v>23610</v>
      </c>
      <c r="T73" s="24">
        <v>57</v>
      </c>
      <c r="U73" s="26">
        <v>43956</v>
      </c>
      <c r="V73" s="27">
        <v>67</v>
      </c>
      <c r="X73" s="4">
        <f t="shared" si="14"/>
        <v>59.5</v>
      </c>
      <c r="Y73" s="3">
        <v>72</v>
      </c>
    </row>
    <row r="74" spans="1:25" x14ac:dyDescent="0.3">
      <c r="A74" s="2" t="s">
        <v>14</v>
      </c>
      <c r="B74" s="2">
        <v>3</v>
      </c>
      <c r="C74" s="9">
        <v>8247</v>
      </c>
      <c r="D74" s="10">
        <v>8815</v>
      </c>
      <c r="E74" s="11">
        <f t="shared" si="10"/>
        <v>568</v>
      </c>
      <c r="F74" s="12">
        <f t="shared" si="11"/>
        <v>6.443562110039705E-2</v>
      </c>
      <c r="G74" s="13">
        <v>38</v>
      </c>
      <c r="H74" s="15">
        <v>1426</v>
      </c>
      <c r="I74" s="16">
        <v>2170</v>
      </c>
      <c r="J74" s="17">
        <f t="shared" si="12"/>
        <v>65.714285714285708</v>
      </c>
      <c r="K74" s="17">
        <v>40</v>
      </c>
      <c r="L74" s="29">
        <v>90.1</v>
      </c>
      <c r="M74" s="30">
        <v>30</v>
      </c>
      <c r="N74" s="21">
        <v>11</v>
      </c>
      <c r="O74" s="21">
        <v>11.3</v>
      </c>
      <c r="P74" s="21">
        <v>4</v>
      </c>
      <c r="Q74" s="21">
        <f t="shared" si="15"/>
        <v>26.3</v>
      </c>
      <c r="R74" s="21">
        <v>80</v>
      </c>
      <c r="S74" s="23">
        <v>20913</v>
      </c>
      <c r="T74" s="24">
        <v>85</v>
      </c>
      <c r="U74" s="26">
        <v>39310</v>
      </c>
      <c r="V74" s="27">
        <v>85</v>
      </c>
      <c r="X74" s="4">
        <f t="shared" si="14"/>
        <v>59.666666666666664</v>
      </c>
      <c r="Y74" s="3">
        <v>73</v>
      </c>
    </row>
    <row r="75" spans="1:25" x14ac:dyDescent="0.3">
      <c r="A75" s="2" t="s">
        <v>79</v>
      </c>
      <c r="B75" s="2">
        <v>3</v>
      </c>
      <c r="C75" s="9">
        <v>13532</v>
      </c>
      <c r="D75" s="10">
        <v>13774</v>
      </c>
      <c r="E75" s="11">
        <f t="shared" si="10"/>
        <v>242</v>
      </c>
      <c r="F75" s="12">
        <f t="shared" si="11"/>
        <v>1.7569333526934804E-2</v>
      </c>
      <c r="G75" s="13">
        <v>44</v>
      </c>
      <c r="H75" s="15">
        <v>2825</v>
      </c>
      <c r="I75" s="16">
        <v>3326</v>
      </c>
      <c r="J75" s="17">
        <f t="shared" si="12"/>
        <v>84.936861094407703</v>
      </c>
      <c r="K75" s="17">
        <v>4</v>
      </c>
      <c r="L75" s="29">
        <v>82.03</v>
      </c>
      <c r="M75" s="30">
        <v>68</v>
      </c>
      <c r="N75" s="21">
        <v>12.4</v>
      </c>
      <c r="O75" s="21">
        <v>8.9</v>
      </c>
      <c r="P75" s="21">
        <v>4</v>
      </c>
      <c r="Q75" s="21">
        <f t="shared" si="15"/>
        <v>25.3</v>
      </c>
      <c r="R75" s="21">
        <v>81</v>
      </c>
      <c r="S75" s="23">
        <v>19344</v>
      </c>
      <c r="T75" s="24">
        <v>86</v>
      </c>
      <c r="U75" s="26">
        <v>34686</v>
      </c>
      <c r="V75" s="27">
        <v>87</v>
      </c>
      <c r="X75" s="4">
        <f t="shared" si="14"/>
        <v>61.666666666666664</v>
      </c>
      <c r="Y75" s="3">
        <v>74</v>
      </c>
    </row>
    <row r="76" spans="1:25" x14ac:dyDescent="0.3">
      <c r="A76" s="2" t="s">
        <v>42</v>
      </c>
      <c r="B76" s="2">
        <v>3</v>
      </c>
      <c r="C76" s="9">
        <v>37289</v>
      </c>
      <c r="D76" s="10">
        <v>35959</v>
      </c>
      <c r="E76" s="11">
        <f t="shared" si="10"/>
        <v>-1330</v>
      </c>
      <c r="F76" s="12">
        <f t="shared" si="11"/>
        <v>-3.6986568035818568E-2</v>
      </c>
      <c r="G76" s="13">
        <v>85</v>
      </c>
      <c r="H76" s="15">
        <v>1317</v>
      </c>
      <c r="I76" s="16">
        <v>1586</v>
      </c>
      <c r="J76" s="17">
        <f t="shared" si="12"/>
        <v>83.039092055485497</v>
      </c>
      <c r="K76" s="17">
        <v>6</v>
      </c>
      <c r="L76" s="29">
        <v>83.78</v>
      </c>
      <c r="M76" s="30">
        <v>60</v>
      </c>
      <c r="N76" s="21">
        <v>14.9</v>
      </c>
      <c r="O76" s="21">
        <v>12.8</v>
      </c>
      <c r="P76" s="21">
        <v>5.2</v>
      </c>
      <c r="Q76" s="21">
        <f t="shared" si="15"/>
        <v>32.900000000000006</v>
      </c>
      <c r="R76" s="21">
        <v>47</v>
      </c>
      <c r="S76" s="23">
        <v>17999</v>
      </c>
      <c r="T76" s="24">
        <v>87</v>
      </c>
      <c r="U76" s="26">
        <v>38523</v>
      </c>
      <c r="V76" s="27">
        <v>86</v>
      </c>
      <c r="X76" s="4">
        <f t="shared" si="14"/>
        <v>61.833333333333336</v>
      </c>
      <c r="Y76" s="3">
        <v>75</v>
      </c>
    </row>
    <row r="77" spans="1:25" x14ac:dyDescent="0.3">
      <c r="A77" s="2" t="s">
        <v>32</v>
      </c>
      <c r="B77" s="2">
        <v>3</v>
      </c>
      <c r="C77" s="9">
        <v>16311</v>
      </c>
      <c r="D77" s="10">
        <v>16213</v>
      </c>
      <c r="E77" s="11">
        <f t="shared" si="10"/>
        <v>-98</v>
      </c>
      <c r="F77" s="12">
        <f t="shared" si="11"/>
        <v>-6.0445321655461671E-3</v>
      </c>
      <c r="G77" s="13">
        <v>55</v>
      </c>
      <c r="H77" s="15">
        <v>2291</v>
      </c>
      <c r="I77" s="16">
        <v>3896</v>
      </c>
      <c r="J77" s="17">
        <f t="shared" si="12"/>
        <v>58.803901437371664</v>
      </c>
      <c r="K77" s="17">
        <v>66</v>
      </c>
      <c r="L77" s="29">
        <v>89.05</v>
      </c>
      <c r="M77" s="30">
        <v>36</v>
      </c>
      <c r="N77" s="21">
        <v>10</v>
      </c>
      <c r="O77" s="21">
        <v>9.6</v>
      </c>
      <c r="P77" s="21">
        <v>5.0999999999999996</v>
      </c>
      <c r="Q77" s="21">
        <f t="shared" si="15"/>
        <v>24.700000000000003</v>
      </c>
      <c r="R77" s="21">
        <v>83</v>
      </c>
      <c r="S77" s="23">
        <v>21304</v>
      </c>
      <c r="T77" s="24">
        <v>81</v>
      </c>
      <c r="U77" s="26">
        <v>45672</v>
      </c>
      <c r="V77" s="27">
        <v>51</v>
      </c>
      <c r="X77" s="4">
        <f t="shared" si="14"/>
        <v>62</v>
      </c>
      <c r="Y77" s="3">
        <v>76</v>
      </c>
    </row>
    <row r="78" spans="1:25" x14ac:dyDescent="0.3">
      <c r="A78" s="2" t="s">
        <v>76</v>
      </c>
      <c r="B78" s="2">
        <v>3</v>
      </c>
      <c r="C78" s="9">
        <v>24065</v>
      </c>
      <c r="D78" s="10">
        <v>24587</v>
      </c>
      <c r="E78" s="11">
        <f t="shared" si="10"/>
        <v>522</v>
      </c>
      <c r="F78" s="12">
        <f t="shared" si="11"/>
        <v>2.1230731687477123E-2</v>
      </c>
      <c r="G78" s="13">
        <v>40</v>
      </c>
      <c r="H78" s="15">
        <v>3274</v>
      </c>
      <c r="I78" s="16">
        <v>6210</v>
      </c>
      <c r="J78" s="17">
        <f t="shared" si="12"/>
        <v>52.721417069243159</v>
      </c>
      <c r="K78" s="17">
        <v>81</v>
      </c>
      <c r="L78" s="29">
        <v>91.71</v>
      </c>
      <c r="M78" s="30">
        <v>20</v>
      </c>
      <c r="N78" s="21">
        <v>13.6</v>
      </c>
      <c r="O78" s="21">
        <v>11</v>
      </c>
      <c r="P78" s="21">
        <v>3.6</v>
      </c>
      <c r="Q78" s="21">
        <f t="shared" si="15"/>
        <v>28.200000000000003</v>
      </c>
      <c r="R78" s="21">
        <v>75</v>
      </c>
      <c r="S78" s="23">
        <v>21014</v>
      </c>
      <c r="T78" s="24">
        <v>83</v>
      </c>
      <c r="U78" s="26">
        <v>42927</v>
      </c>
      <c r="V78" s="27">
        <v>73</v>
      </c>
      <c r="X78" s="4">
        <f t="shared" si="14"/>
        <v>62</v>
      </c>
      <c r="Y78" s="3">
        <v>77</v>
      </c>
    </row>
    <row r="79" spans="1:25" x14ac:dyDescent="0.3">
      <c r="A79" s="2" t="s">
        <v>53</v>
      </c>
      <c r="B79" s="2">
        <v>3</v>
      </c>
      <c r="C79" s="9">
        <v>6789</v>
      </c>
      <c r="D79" s="10">
        <v>6518</v>
      </c>
      <c r="E79" s="11">
        <f t="shared" si="10"/>
        <v>-271</v>
      </c>
      <c r="F79" s="12">
        <f t="shared" si="11"/>
        <v>-4.1577170911322493E-2</v>
      </c>
      <c r="G79" s="13">
        <v>63</v>
      </c>
      <c r="H79" s="15">
        <v>1076</v>
      </c>
      <c r="I79" s="16">
        <v>1666</v>
      </c>
      <c r="J79" s="17">
        <f t="shared" si="12"/>
        <v>64.585834333733487</v>
      </c>
      <c r="K79" s="17">
        <v>45</v>
      </c>
      <c r="L79" s="29">
        <v>87.18</v>
      </c>
      <c r="M79" s="30">
        <v>50</v>
      </c>
      <c r="N79" s="21">
        <v>12.2</v>
      </c>
      <c r="O79" s="21">
        <v>13.9</v>
      </c>
      <c r="P79" s="21">
        <v>3.6</v>
      </c>
      <c r="Q79" s="21">
        <f t="shared" si="15"/>
        <v>29.700000000000003</v>
      </c>
      <c r="R79" s="21">
        <v>67</v>
      </c>
      <c r="S79" s="23">
        <v>22817</v>
      </c>
      <c r="T79" s="24">
        <v>72</v>
      </c>
      <c r="U79" s="26">
        <v>41784</v>
      </c>
      <c r="V79" s="27">
        <v>76</v>
      </c>
      <c r="X79" s="4">
        <f t="shared" si="14"/>
        <v>62.166666666666664</v>
      </c>
      <c r="Y79" s="3">
        <v>78</v>
      </c>
    </row>
    <row r="80" spans="1:25" x14ac:dyDescent="0.3">
      <c r="A80" s="2" t="s">
        <v>63</v>
      </c>
      <c r="B80" s="2">
        <v>3</v>
      </c>
      <c r="C80" s="9">
        <v>15680</v>
      </c>
      <c r="D80" s="10">
        <v>15252</v>
      </c>
      <c r="E80" s="11">
        <f t="shared" si="10"/>
        <v>-428</v>
      </c>
      <c r="F80" s="12">
        <f t="shared" si="11"/>
        <v>-2.8061893522161027E-2</v>
      </c>
      <c r="G80" s="13">
        <v>70</v>
      </c>
      <c r="H80" s="15">
        <v>2040</v>
      </c>
      <c r="I80" s="16">
        <v>4017</v>
      </c>
      <c r="J80" s="17">
        <f t="shared" si="12"/>
        <v>50.784167289021653</v>
      </c>
      <c r="K80" s="17">
        <v>84</v>
      </c>
      <c r="L80" s="29">
        <v>91.62</v>
      </c>
      <c r="M80" s="30">
        <v>23</v>
      </c>
      <c r="N80" s="21">
        <v>10.1</v>
      </c>
      <c r="O80" s="21">
        <v>14.3</v>
      </c>
      <c r="P80" s="21">
        <v>4.0999999999999996</v>
      </c>
      <c r="Q80" s="21">
        <f t="shared" si="15"/>
        <v>28.5</v>
      </c>
      <c r="R80" s="21">
        <v>74</v>
      </c>
      <c r="S80" s="23">
        <v>23548</v>
      </c>
      <c r="T80" s="24">
        <v>58</v>
      </c>
      <c r="U80" s="26">
        <v>44181</v>
      </c>
      <c r="V80" s="27">
        <v>65</v>
      </c>
      <c r="X80" s="4">
        <f t="shared" si="14"/>
        <v>62.333333333333336</v>
      </c>
      <c r="Y80" s="3">
        <v>79</v>
      </c>
    </row>
    <row r="81" spans="1:25" x14ac:dyDescent="0.3">
      <c r="A81" s="2" t="s">
        <v>75</v>
      </c>
      <c r="B81" s="2">
        <v>3</v>
      </c>
      <c r="C81" s="9">
        <v>11312</v>
      </c>
      <c r="D81" s="10">
        <v>9374</v>
      </c>
      <c r="E81" s="11">
        <f t="shared" si="10"/>
        <v>-1938</v>
      </c>
      <c r="F81" s="12">
        <f t="shared" si="11"/>
        <v>-0.20674205248559846</v>
      </c>
      <c r="G81" s="13">
        <v>87</v>
      </c>
      <c r="H81" s="15">
        <v>1490</v>
      </c>
      <c r="I81" s="16">
        <v>2183</v>
      </c>
      <c r="J81" s="17">
        <f t="shared" si="12"/>
        <v>68.25469537333943</v>
      </c>
      <c r="K81" s="17">
        <v>28</v>
      </c>
      <c r="L81" s="29">
        <v>88.04</v>
      </c>
      <c r="M81" s="30">
        <v>44</v>
      </c>
      <c r="N81" s="21">
        <v>14.6</v>
      </c>
      <c r="O81" s="21">
        <v>13.3</v>
      </c>
      <c r="P81" s="21">
        <v>3.8</v>
      </c>
      <c r="Q81" s="21">
        <f t="shared" si="15"/>
        <v>31.7</v>
      </c>
      <c r="R81" s="21">
        <v>57</v>
      </c>
      <c r="S81" s="23">
        <v>21571</v>
      </c>
      <c r="T81" s="24">
        <v>79</v>
      </c>
      <c r="U81" s="26">
        <v>41486</v>
      </c>
      <c r="V81" s="27">
        <v>79</v>
      </c>
      <c r="X81" s="4">
        <f t="shared" si="14"/>
        <v>62.333333333333336</v>
      </c>
      <c r="Y81" s="3">
        <v>80</v>
      </c>
    </row>
    <row r="82" spans="1:25" x14ac:dyDescent="0.3">
      <c r="A82" s="2" t="s">
        <v>52</v>
      </c>
      <c r="B82" s="2">
        <v>3</v>
      </c>
      <c r="C82" s="9">
        <v>20386</v>
      </c>
      <c r="D82" s="10">
        <v>22021</v>
      </c>
      <c r="E82" s="11">
        <f t="shared" si="10"/>
        <v>1635</v>
      </c>
      <c r="F82" s="12">
        <f t="shared" si="11"/>
        <v>7.4247309386494709E-2</v>
      </c>
      <c r="G82" s="13">
        <v>26</v>
      </c>
      <c r="H82" s="15">
        <v>3680</v>
      </c>
      <c r="I82" s="16">
        <v>5483</v>
      </c>
      <c r="J82" s="17">
        <f t="shared" si="12"/>
        <v>67.116542039029724</v>
      </c>
      <c r="K82" s="17">
        <v>31</v>
      </c>
      <c r="L82" s="29">
        <v>77.52</v>
      </c>
      <c r="M82" s="30">
        <v>79</v>
      </c>
      <c r="N82" s="21">
        <v>9.9</v>
      </c>
      <c r="O82" s="21">
        <v>10</v>
      </c>
      <c r="P82" s="21">
        <v>4.5</v>
      </c>
      <c r="Q82" s="21">
        <f t="shared" si="15"/>
        <v>24.4</v>
      </c>
      <c r="R82" s="21">
        <v>85</v>
      </c>
      <c r="S82" s="23">
        <v>20953</v>
      </c>
      <c r="T82" s="24">
        <v>84</v>
      </c>
      <c r="U82" s="26">
        <v>43040</v>
      </c>
      <c r="V82" s="27">
        <v>72</v>
      </c>
      <c r="X82" s="4">
        <f t="shared" si="14"/>
        <v>62.833333333333336</v>
      </c>
      <c r="Y82" s="3">
        <v>81</v>
      </c>
    </row>
    <row r="83" spans="1:25" x14ac:dyDescent="0.3">
      <c r="A83" s="2" t="s">
        <v>64</v>
      </c>
      <c r="B83" s="2">
        <v>3</v>
      </c>
      <c r="C83" s="9">
        <v>16308</v>
      </c>
      <c r="D83" s="10">
        <v>14674</v>
      </c>
      <c r="E83" s="11">
        <f t="shared" si="10"/>
        <v>-1634</v>
      </c>
      <c r="F83" s="12">
        <f t="shared" si="11"/>
        <v>-0.11135341420198991</v>
      </c>
      <c r="G83" s="13">
        <v>86</v>
      </c>
      <c r="H83" s="15">
        <v>1771</v>
      </c>
      <c r="I83" s="16">
        <v>3656</v>
      </c>
      <c r="J83" s="17">
        <f t="shared" si="12"/>
        <v>48.440919037199123</v>
      </c>
      <c r="K83" s="17">
        <v>85</v>
      </c>
      <c r="L83" s="29">
        <v>88.03</v>
      </c>
      <c r="M83" s="30">
        <v>45</v>
      </c>
      <c r="N83" s="21">
        <v>12.4</v>
      </c>
      <c r="O83" s="21">
        <v>11.2</v>
      </c>
      <c r="P83" s="21">
        <v>3.3</v>
      </c>
      <c r="Q83" s="21">
        <f t="shared" si="15"/>
        <v>26.900000000000002</v>
      </c>
      <c r="R83" s="21">
        <v>77</v>
      </c>
      <c r="S83" s="23">
        <v>23956</v>
      </c>
      <c r="T83" s="24">
        <v>47</v>
      </c>
      <c r="U83" s="26">
        <v>47623</v>
      </c>
      <c r="V83" s="27">
        <v>38</v>
      </c>
      <c r="X83" s="4">
        <f t="shared" si="14"/>
        <v>63</v>
      </c>
      <c r="Y83" s="3">
        <v>82</v>
      </c>
    </row>
    <row r="84" spans="1:25" s="5" customFormat="1" x14ac:dyDescent="0.3">
      <c r="A84" s="5" t="s">
        <v>82</v>
      </c>
      <c r="B84" s="2">
        <v>3</v>
      </c>
      <c r="C84" s="9">
        <v>11286</v>
      </c>
      <c r="D84" s="10">
        <v>10962</v>
      </c>
      <c r="E84" s="11">
        <f t="shared" si="10"/>
        <v>-324</v>
      </c>
      <c r="F84" s="12">
        <f t="shared" si="11"/>
        <v>-2.9556650246305417E-2</v>
      </c>
      <c r="G84" s="13">
        <v>66</v>
      </c>
      <c r="H84" s="15">
        <v>1762</v>
      </c>
      <c r="I84" s="16">
        <v>2808</v>
      </c>
      <c r="J84" s="17">
        <f t="shared" si="12"/>
        <v>62.749287749287753</v>
      </c>
      <c r="K84" s="17">
        <v>48</v>
      </c>
      <c r="L84" s="29">
        <v>87.84</v>
      </c>
      <c r="M84" s="30">
        <v>46</v>
      </c>
      <c r="N84" s="21">
        <v>10.1</v>
      </c>
      <c r="O84" s="21">
        <v>11.7</v>
      </c>
      <c r="P84" s="21">
        <v>3.5</v>
      </c>
      <c r="Q84" s="21">
        <f t="shared" si="15"/>
        <v>25.299999999999997</v>
      </c>
      <c r="R84" s="21">
        <v>82</v>
      </c>
      <c r="S84" s="23">
        <v>22334</v>
      </c>
      <c r="T84" s="24">
        <v>75</v>
      </c>
      <c r="U84" s="26">
        <v>44228</v>
      </c>
      <c r="V84" s="27">
        <v>63</v>
      </c>
      <c r="X84" s="6">
        <f t="shared" si="14"/>
        <v>63.333333333333336</v>
      </c>
      <c r="Y84" s="5">
        <v>83</v>
      </c>
    </row>
    <row r="85" spans="1:25" x14ac:dyDescent="0.3">
      <c r="A85" s="2" t="s">
        <v>57</v>
      </c>
      <c r="B85" s="2">
        <v>3</v>
      </c>
      <c r="C85" s="9">
        <v>28328</v>
      </c>
      <c r="D85" s="10">
        <v>29490</v>
      </c>
      <c r="E85" s="11">
        <f t="shared" si="10"/>
        <v>1162</v>
      </c>
      <c r="F85" s="12">
        <f t="shared" si="11"/>
        <v>3.9403187521193622E-2</v>
      </c>
      <c r="G85" s="13">
        <v>28</v>
      </c>
      <c r="H85" s="15">
        <v>3824</v>
      </c>
      <c r="I85" s="16">
        <v>6599</v>
      </c>
      <c r="J85" s="17">
        <f t="shared" si="12"/>
        <v>57.948173965752389</v>
      </c>
      <c r="K85" s="17">
        <v>68</v>
      </c>
      <c r="L85" s="29">
        <v>86.35</v>
      </c>
      <c r="M85" s="30">
        <v>53</v>
      </c>
      <c r="N85" s="21">
        <v>8.9</v>
      </c>
      <c r="O85" s="21">
        <v>9.6</v>
      </c>
      <c r="P85" s="21">
        <v>4.3</v>
      </c>
      <c r="Q85" s="21">
        <f t="shared" si="15"/>
        <v>22.8</v>
      </c>
      <c r="R85" s="21">
        <v>87</v>
      </c>
      <c r="S85" s="23">
        <v>21328</v>
      </c>
      <c r="T85" s="24">
        <v>80</v>
      </c>
      <c r="U85" s="26">
        <v>43938</v>
      </c>
      <c r="V85" s="27">
        <v>68</v>
      </c>
      <c r="X85" s="4">
        <f t="shared" si="14"/>
        <v>64</v>
      </c>
      <c r="Y85" s="3">
        <v>84</v>
      </c>
    </row>
    <row r="86" spans="1:25" x14ac:dyDescent="0.3">
      <c r="A86" s="2" t="s">
        <v>23</v>
      </c>
      <c r="B86" s="2">
        <v>3</v>
      </c>
      <c r="C86" s="9">
        <v>31187</v>
      </c>
      <c r="D86" s="10">
        <v>30495</v>
      </c>
      <c r="E86" s="11">
        <f t="shared" si="10"/>
        <v>-692</v>
      </c>
      <c r="F86" s="12">
        <f t="shared" si="11"/>
        <v>-2.2692244630267255E-2</v>
      </c>
      <c r="G86" s="13">
        <v>77</v>
      </c>
      <c r="H86" s="15">
        <v>3980</v>
      </c>
      <c r="I86" s="16">
        <v>6872</v>
      </c>
      <c r="J86" s="17">
        <f t="shared" si="12"/>
        <v>57.91618160651921</v>
      </c>
      <c r="K86" s="17">
        <v>69</v>
      </c>
      <c r="L86" s="29">
        <v>80</v>
      </c>
      <c r="M86" s="30">
        <v>72</v>
      </c>
      <c r="N86" s="21">
        <v>12.9</v>
      </c>
      <c r="O86" s="21">
        <v>12.1</v>
      </c>
      <c r="P86" s="21">
        <v>4.7</v>
      </c>
      <c r="Q86" s="21">
        <f t="shared" si="15"/>
        <v>29.7</v>
      </c>
      <c r="R86" s="21">
        <v>68</v>
      </c>
      <c r="S86" s="23">
        <v>23645</v>
      </c>
      <c r="T86" s="24">
        <v>56</v>
      </c>
      <c r="U86" s="26">
        <v>43090</v>
      </c>
      <c r="V86" s="27">
        <v>71</v>
      </c>
      <c r="X86" s="4">
        <f t="shared" si="14"/>
        <v>68.833333333333329</v>
      </c>
      <c r="Y86" s="3">
        <v>85</v>
      </c>
    </row>
    <row r="87" spans="1:25" x14ac:dyDescent="0.3">
      <c r="A87" s="2" t="s">
        <v>58</v>
      </c>
      <c r="B87" s="2">
        <v>3</v>
      </c>
      <c r="C87" s="9">
        <v>9364</v>
      </c>
      <c r="D87" s="10">
        <v>9100</v>
      </c>
      <c r="E87" s="11">
        <f t="shared" si="10"/>
        <v>-264</v>
      </c>
      <c r="F87" s="12">
        <f t="shared" si="11"/>
        <v>-2.9010989010989013E-2</v>
      </c>
      <c r="G87" s="13">
        <v>62</v>
      </c>
      <c r="H87" s="15">
        <v>1448</v>
      </c>
      <c r="I87" s="16">
        <v>2391</v>
      </c>
      <c r="J87" s="17">
        <f t="shared" si="12"/>
        <v>60.560434964450018</v>
      </c>
      <c r="K87" s="17">
        <v>58</v>
      </c>
      <c r="L87" s="29">
        <v>78.260000000000005</v>
      </c>
      <c r="M87" s="30">
        <v>75</v>
      </c>
      <c r="N87" s="21">
        <v>10.4</v>
      </c>
      <c r="O87" s="21">
        <v>15.7</v>
      </c>
      <c r="P87" s="21">
        <v>4.8</v>
      </c>
      <c r="Q87" s="21">
        <f t="shared" si="15"/>
        <v>30.900000000000002</v>
      </c>
      <c r="R87" s="21">
        <v>61</v>
      </c>
      <c r="S87" s="23">
        <v>22289</v>
      </c>
      <c r="T87" s="24">
        <v>76</v>
      </c>
      <c r="U87" s="26">
        <v>40589</v>
      </c>
      <c r="V87" s="27">
        <v>81</v>
      </c>
      <c r="X87" s="4">
        <f t="shared" si="14"/>
        <v>68.833333333333329</v>
      </c>
      <c r="Y87" s="3">
        <v>86</v>
      </c>
    </row>
    <row r="88" spans="1:25" s="5" customFormat="1" x14ac:dyDescent="0.3">
      <c r="A88" s="5" t="s">
        <v>21</v>
      </c>
      <c r="B88" s="2">
        <v>3</v>
      </c>
      <c r="C88" s="9">
        <v>14784</v>
      </c>
      <c r="D88" s="10">
        <v>13649</v>
      </c>
      <c r="E88" s="11">
        <f t="shared" si="10"/>
        <v>-1135</v>
      </c>
      <c r="F88" s="12">
        <f t="shared" si="11"/>
        <v>-8.3156275184995243E-2</v>
      </c>
      <c r="G88" s="13">
        <v>84</v>
      </c>
      <c r="H88" s="15">
        <v>1840</v>
      </c>
      <c r="I88" s="16">
        <v>3199</v>
      </c>
      <c r="J88" s="17">
        <f t="shared" si="12"/>
        <v>57.517974366989691</v>
      </c>
      <c r="K88" s="17">
        <v>70</v>
      </c>
      <c r="L88" s="29">
        <v>77.78</v>
      </c>
      <c r="M88" s="30">
        <v>78</v>
      </c>
      <c r="N88" s="21">
        <v>12.3</v>
      </c>
      <c r="O88" s="21">
        <v>13.2</v>
      </c>
      <c r="P88" s="21">
        <v>4.2</v>
      </c>
      <c r="Q88" s="21">
        <f t="shared" si="15"/>
        <v>29.7</v>
      </c>
      <c r="R88" s="21">
        <v>69</v>
      </c>
      <c r="S88" s="23">
        <v>22667</v>
      </c>
      <c r="T88" s="24">
        <v>74</v>
      </c>
      <c r="U88" s="26">
        <v>41631</v>
      </c>
      <c r="V88" s="27">
        <v>78</v>
      </c>
      <c r="X88" s="6">
        <f t="shared" si="14"/>
        <v>75.5</v>
      </c>
      <c r="Y88" s="5">
        <v>87</v>
      </c>
    </row>
    <row r="91" spans="1:25" x14ac:dyDescent="0.3">
      <c r="A91" s="2"/>
      <c r="B91" s="2"/>
      <c r="C91" s="2"/>
      <c r="D91" s="2"/>
      <c r="E91" s="2"/>
      <c r="F91" s="2"/>
      <c r="G91" s="2"/>
    </row>
    <row r="92" spans="1:25" s="2" customFormat="1" hidden="1" x14ac:dyDescent="0.3">
      <c r="A92" s="3"/>
      <c r="B92" s="3"/>
      <c r="C92" s="3"/>
      <c r="D92" s="3"/>
      <c r="E92" s="3"/>
      <c r="F92" s="3"/>
      <c r="G92" s="3"/>
    </row>
    <row r="106" spans="1:7" x14ac:dyDescent="0.3">
      <c r="A106" s="2"/>
      <c r="B106" s="2"/>
      <c r="C106" s="2"/>
      <c r="D106" s="2"/>
      <c r="E106" s="2"/>
      <c r="F106" s="2"/>
      <c r="G106" s="2"/>
    </row>
    <row r="107" spans="1:7" s="2" customFormat="1" hidden="1" x14ac:dyDescent="0.3">
      <c r="A107" s="3"/>
      <c r="B107" s="3"/>
      <c r="C107" s="3"/>
      <c r="D107" s="3"/>
      <c r="E107" s="3"/>
      <c r="F107" s="3"/>
      <c r="G107" s="3"/>
    </row>
    <row r="121" spans="1:7" x14ac:dyDescent="0.3">
      <c r="A121" s="2"/>
      <c r="B121" s="2"/>
      <c r="C121" s="2"/>
      <c r="D121" s="2"/>
      <c r="E121" s="2"/>
      <c r="F121" s="2"/>
      <c r="G121" s="2"/>
    </row>
  </sheetData>
  <autoFilter ref="A1:D88" xr:uid="{00000000-0009-0000-0000-000000000000}"/>
  <sortState xmlns:xlrd2="http://schemas.microsoft.com/office/spreadsheetml/2017/richdata2" ref="A2:X88">
    <sortCondition ref="X2:X8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CVI 2019</vt:lpstr>
    </vt:vector>
  </TitlesOfParts>
  <Company>Office of Enterprise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Egbert</dc:creator>
  <cp:lastModifiedBy>Corree Johnson</cp:lastModifiedBy>
  <dcterms:created xsi:type="dcterms:W3CDTF">2016-07-25T14:40:16Z</dcterms:created>
  <dcterms:modified xsi:type="dcterms:W3CDTF">2019-10-21T18:46:11Z</dcterms:modified>
</cp:coreProperties>
</file>